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zak" sheetId="1" r:id="rId1"/>
    <sheet name="jun" sheetId="2" r:id="rId2"/>
    <sheet name="Družstva" sheetId="3" r:id="rId3"/>
    <sheet name="vet" sheetId="4" r:id="rId4"/>
  </sheets>
  <definedNames>
    <definedName name="calc_tv.php?kt_3" localSheetId="3">'vet'!$A$6:$V$9</definedName>
    <definedName name="_xlnm.Print_Area" localSheetId="2">'Družstva'!$A$1:$G$21</definedName>
  </definedNames>
  <calcPr fullCalcOnLoad="1"/>
</workbook>
</file>

<file path=xl/sharedStrings.xml><?xml version="1.0" encoding="utf-8"?>
<sst xmlns="http://schemas.openxmlformats.org/spreadsheetml/2006/main" count="839" uniqueCount="339">
  <si>
    <t>TJ Sokol Horní Počernice oddíl sportovní gymnastiky</t>
  </si>
  <si>
    <t>34. ročník závodu o PUTOVNÍ VÁZU Horních Počernic</t>
  </si>
  <si>
    <t>Horní Počernice</t>
  </si>
  <si>
    <t>Družstva</t>
  </si>
  <si>
    <t>ředitel závodu: Lenka Barešová , hlavní rozhodčí: Zdena Kopecká</t>
  </si>
  <si>
    <t>zpracoval: Michal Šotola</t>
  </si>
  <si>
    <t>Juniorky a Ženy</t>
  </si>
  <si>
    <t>Por.</t>
  </si>
  <si>
    <t>Jmeno</t>
  </si>
  <si>
    <t>nar</t>
  </si>
  <si>
    <t>TJ</t>
  </si>
  <si>
    <t>trener</t>
  </si>
  <si>
    <t>D</t>
  </si>
  <si>
    <t>E</t>
  </si>
  <si>
    <t>pen</t>
  </si>
  <si>
    <t>preskok</t>
  </si>
  <si>
    <t>bradla</t>
  </si>
  <si>
    <t>kladina</t>
  </si>
  <si>
    <t>prostna</t>
  </si>
  <si>
    <t>CELKEM</t>
  </si>
  <si>
    <t>1.</t>
  </si>
  <si>
    <t>Čadová Barbora</t>
  </si>
  <si>
    <t>TJ Sokol Horní Počernice</t>
  </si>
  <si>
    <t>Kopecká, Rosendorf</t>
  </si>
  <si>
    <t xml:space="preserve">8.200  </t>
  </si>
  <si>
    <t xml:space="preserve">0.00  </t>
  </si>
  <si>
    <t xml:space="preserve">12.600  </t>
  </si>
  <si>
    <t xml:space="preserve">8.500  </t>
  </si>
  <si>
    <t xml:space="preserve">11.900  </t>
  </si>
  <si>
    <t xml:space="preserve">6.900  </t>
  </si>
  <si>
    <t xml:space="preserve">11.600  </t>
  </si>
  <si>
    <t xml:space="preserve">7.750  </t>
  </si>
  <si>
    <t xml:space="preserve">11.850  </t>
  </si>
  <si>
    <t xml:space="preserve">   47.950   </t>
  </si>
  <si>
    <t>2.</t>
  </si>
  <si>
    <t>Válková Klára</t>
  </si>
  <si>
    <t xml:space="preserve">8.533  </t>
  </si>
  <si>
    <t xml:space="preserve">11.933  </t>
  </si>
  <si>
    <t xml:space="preserve">7.700  </t>
  </si>
  <si>
    <t xml:space="preserve">10.100  </t>
  </si>
  <si>
    <t xml:space="preserve">8.100  </t>
  </si>
  <si>
    <t xml:space="preserve">11.700  </t>
  </si>
  <si>
    <t xml:space="preserve">8.450  </t>
  </si>
  <si>
    <t xml:space="preserve">12.150  </t>
  </si>
  <si>
    <t xml:space="preserve">   45.883   </t>
  </si>
  <si>
    <t>3.</t>
  </si>
  <si>
    <t>Švábová Veronika</t>
  </si>
  <si>
    <t>Šotolová, Rosendorfová</t>
  </si>
  <si>
    <t xml:space="preserve">8.333  </t>
  </si>
  <si>
    <t xml:space="preserve">11.533  </t>
  </si>
  <si>
    <t xml:space="preserve">3.00  </t>
  </si>
  <si>
    <t xml:space="preserve">7.433  </t>
  </si>
  <si>
    <t xml:space="preserve">10.433  </t>
  </si>
  <si>
    <t xml:space="preserve">7.600  </t>
  </si>
  <si>
    <t xml:space="preserve">11.400  </t>
  </si>
  <si>
    <t xml:space="preserve">8.250  </t>
  </si>
  <si>
    <t xml:space="preserve">11.950  </t>
  </si>
  <si>
    <t xml:space="preserve">   45.316   </t>
  </si>
  <si>
    <t>4.</t>
  </si>
  <si>
    <t>Hošková Denisa</t>
  </si>
  <si>
    <t xml:space="preserve">6.467  </t>
  </si>
  <si>
    <t xml:space="preserve">9.067  </t>
  </si>
  <si>
    <t xml:space="preserve">11.200  </t>
  </si>
  <si>
    <t xml:space="preserve">8.150  </t>
  </si>
  <si>
    <t xml:space="preserve">   43.750   </t>
  </si>
  <si>
    <t>5.</t>
  </si>
  <si>
    <t>Dostálová Denisa</t>
  </si>
  <si>
    <t>Sokol Vysoké Mýto</t>
  </si>
  <si>
    <t>Iveta Navrátilová</t>
  </si>
  <si>
    <t xml:space="preserve">8.000  </t>
  </si>
  <si>
    <t xml:space="preserve">11.000  </t>
  </si>
  <si>
    <t xml:space="preserve">8.067  </t>
  </si>
  <si>
    <t xml:space="preserve">10.567  </t>
  </si>
  <si>
    <t xml:space="preserve">6.000  </t>
  </si>
  <si>
    <t xml:space="preserve">9.800  </t>
  </si>
  <si>
    <t xml:space="preserve">   43.217   </t>
  </si>
  <si>
    <t>6.</t>
  </si>
  <si>
    <t>MUDr Vlčková Blanka</t>
  </si>
  <si>
    <t>TJ Sokol Kolín</t>
  </si>
  <si>
    <t>MUDr Taftlová</t>
  </si>
  <si>
    <t xml:space="preserve">8.733  </t>
  </si>
  <si>
    <t xml:space="preserve">11.133  </t>
  </si>
  <si>
    <t xml:space="preserve">7.967  </t>
  </si>
  <si>
    <t xml:space="preserve">10.267  </t>
  </si>
  <si>
    <t xml:space="preserve">6.150  </t>
  </si>
  <si>
    <t xml:space="preserve">9.450  </t>
  </si>
  <si>
    <t xml:space="preserve">7.650  </t>
  </si>
  <si>
    <t xml:space="preserve">11.150  </t>
  </si>
  <si>
    <t xml:space="preserve">   42.000   </t>
  </si>
  <si>
    <t>7.</t>
  </si>
  <si>
    <t>Šuková Martina</t>
  </si>
  <si>
    <t xml:space="preserve">9.000  </t>
  </si>
  <si>
    <t xml:space="preserve">8.133  </t>
  </si>
  <si>
    <t xml:space="preserve">6.650  </t>
  </si>
  <si>
    <t xml:space="preserve">10.250  </t>
  </si>
  <si>
    <t xml:space="preserve">9.550  </t>
  </si>
  <si>
    <t xml:space="preserve">   41.633   </t>
  </si>
  <si>
    <t>přeskok: Pazderová, Martínková, Myšáková</t>
  </si>
  <si>
    <t>bradla: Novotná, Kopecká, Formanová</t>
  </si>
  <si>
    <t>kladina: Všetečková, Pecková, Nejtková, Augustová V.</t>
  </si>
  <si>
    <t>prostná: Churavá, Augustová M., Spitzerová, Veselá</t>
  </si>
  <si>
    <t>Žákyně</t>
  </si>
  <si>
    <t>Petříková Nicol</t>
  </si>
  <si>
    <t>Augustová, Hubáčková</t>
  </si>
  <si>
    <t xml:space="preserve">8.700  </t>
  </si>
  <si>
    <t xml:space="preserve">11.233  </t>
  </si>
  <si>
    <t xml:space="preserve">11.550  </t>
  </si>
  <si>
    <t xml:space="preserve">   47.083   </t>
  </si>
  <si>
    <t>Švábová Kateřina</t>
  </si>
  <si>
    <t xml:space="preserve">10.900  </t>
  </si>
  <si>
    <t xml:space="preserve">7.467  </t>
  </si>
  <si>
    <t xml:space="preserve">10.467  </t>
  </si>
  <si>
    <t xml:space="preserve">10.950  </t>
  </si>
  <si>
    <t xml:space="preserve">   43.517   </t>
  </si>
  <si>
    <t>Sýkorová Kateřina</t>
  </si>
  <si>
    <t xml:space="preserve">8.367  </t>
  </si>
  <si>
    <t xml:space="preserve">10.767  </t>
  </si>
  <si>
    <t xml:space="preserve">7.400  </t>
  </si>
  <si>
    <t xml:space="preserve">9.900  </t>
  </si>
  <si>
    <t xml:space="preserve">11.250  </t>
  </si>
  <si>
    <t xml:space="preserve">   43.317   </t>
  </si>
  <si>
    <t>Hájková Ludmila</t>
  </si>
  <si>
    <t>VOKD Poruba</t>
  </si>
  <si>
    <t>Dudová</t>
  </si>
  <si>
    <t xml:space="preserve">8.633  </t>
  </si>
  <si>
    <t xml:space="preserve">11.033  </t>
  </si>
  <si>
    <t xml:space="preserve">7.267  </t>
  </si>
  <si>
    <t xml:space="preserve">7.100  </t>
  </si>
  <si>
    <t xml:space="preserve">   43.000   </t>
  </si>
  <si>
    <t>Vavřínová Magdaléna</t>
  </si>
  <si>
    <t>Štěrbová</t>
  </si>
  <si>
    <t xml:space="preserve">8.867  </t>
  </si>
  <si>
    <t xml:space="preserve">11.267  </t>
  </si>
  <si>
    <t xml:space="preserve">7.900  </t>
  </si>
  <si>
    <t xml:space="preserve">10.200  </t>
  </si>
  <si>
    <t xml:space="preserve">7.550  </t>
  </si>
  <si>
    <t xml:space="preserve">7.050  </t>
  </si>
  <si>
    <t xml:space="preserve">9.950  </t>
  </si>
  <si>
    <t xml:space="preserve">   42.367   </t>
  </si>
  <si>
    <t>Štroblíková Renáta</t>
  </si>
  <si>
    <t>Všetečková, Bezděková</t>
  </si>
  <si>
    <t xml:space="preserve">2.00  </t>
  </si>
  <si>
    <t xml:space="preserve">6.800  </t>
  </si>
  <si>
    <t xml:space="preserve">8.800  </t>
  </si>
  <si>
    <t xml:space="preserve">11.450  </t>
  </si>
  <si>
    <t xml:space="preserve">11.100  </t>
  </si>
  <si>
    <t xml:space="preserve">   42.117   </t>
  </si>
  <si>
    <t>Formanová Nela</t>
  </si>
  <si>
    <t xml:space="preserve">8.900  </t>
  </si>
  <si>
    <t xml:space="preserve">11.300  </t>
  </si>
  <si>
    <t xml:space="preserve">7.067  </t>
  </si>
  <si>
    <t xml:space="preserve">9.567  </t>
  </si>
  <si>
    <t xml:space="preserve">6.550  </t>
  </si>
  <si>
    <t xml:space="preserve">   41.967   </t>
  </si>
  <si>
    <t>8.</t>
  </si>
  <si>
    <t>Fricová Monika</t>
  </si>
  <si>
    <t>TJ Slovan Praha</t>
  </si>
  <si>
    <t>Churavá</t>
  </si>
  <si>
    <t xml:space="preserve">6.700  </t>
  </si>
  <si>
    <t xml:space="preserve">9.700  </t>
  </si>
  <si>
    <t xml:space="preserve">7.300  </t>
  </si>
  <si>
    <t xml:space="preserve">10.800  </t>
  </si>
  <si>
    <t xml:space="preserve">   41.567   </t>
  </si>
  <si>
    <t>9.</t>
  </si>
  <si>
    <t>Černická Anna</t>
  </si>
  <si>
    <t xml:space="preserve">10.367  </t>
  </si>
  <si>
    <t xml:space="preserve">9.767  </t>
  </si>
  <si>
    <t xml:space="preserve">7.150  </t>
  </si>
  <si>
    <t xml:space="preserve">10.450  </t>
  </si>
  <si>
    <t xml:space="preserve">10.650  </t>
  </si>
  <si>
    <t xml:space="preserve">   41.234   </t>
  </si>
  <si>
    <t>10.</t>
  </si>
  <si>
    <t>Válková Veronika</t>
  </si>
  <si>
    <t xml:space="preserve">10.933  </t>
  </si>
  <si>
    <t xml:space="preserve">6.500  </t>
  </si>
  <si>
    <t xml:space="preserve">10.300  </t>
  </si>
  <si>
    <t xml:space="preserve">   41.233   </t>
  </si>
  <si>
    <t>11.</t>
  </si>
  <si>
    <t>Kantová Doubravka</t>
  </si>
  <si>
    <t xml:space="preserve">7.133  </t>
  </si>
  <si>
    <t xml:space="preserve">9.533  </t>
  </si>
  <si>
    <t xml:space="preserve">7.800  </t>
  </si>
  <si>
    <t xml:space="preserve">10.600  </t>
  </si>
  <si>
    <t xml:space="preserve">6.850  </t>
  </si>
  <si>
    <t xml:space="preserve">   41.033   </t>
  </si>
  <si>
    <t>12.</t>
  </si>
  <si>
    <t>Saghová Radana</t>
  </si>
  <si>
    <t>TJ Bohemians Praha</t>
  </si>
  <si>
    <t>Šimonovská</t>
  </si>
  <si>
    <t xml:space="preserve">10.500  </t>
  </si>
  <si>
    <t xml:space="preserve">7.233  </t>
  </si>
  <si>
    <t xml:space="preserve">10.700  </t>
  </si>
  <si>
    <t xml:space="preserve">   40.933   </t>
  </si>
  <si>
    <t>13.</t>
  </si>
  <si>
    <t>Pokorná Eliška</t>
  </si>
  <si>
    <t xml:space="preserve">4.500  </t>
  </si>
  <si>
    <t xml:space="preserve">7.000  </t>
  </si>
  <si>
    <t xml:space="preserve">   40.600   </t>
  </si>
  <si>
    <t>14.</t>
  </si>
  <si>
    <t>Návratová Zuzana</t>
  </si>
  <si>
    <t xml:space="preserve">10.533  </t>
  </si>
  <si>
    <t xml:space="preserve">7.450  </t>
  </si>
  <si>
    <t xml:space="preserve">6.200  </t>
  </si>
  <si>
    <t xml:space="preserve">   40.550   </t>
  </si>
  <si>
    <t>15.</t>
  </si>
  <si>
    <t>Lukáčová-Barancová Linda</t>
  </si>
  <si>
    <t>TJ Pedagog Modřany</t>
  </si>
  <si>
    <t>Šilínková</t>
  </si>
  <si>
    <t xml:space="preserve">9.267  </t>
  </si>
  <si>
    <t xml:space="preserve">11.667  </t>
  </si>
  <si>
    <t xml:space="preserve">10.067  </t>
  </si>
  <si>
    <t xml:space="preserve">5.550  </t>
  </si>
  <si>
    <t xml:space="preserve">8.850  </t>
  </si>
  <si>
    <t xml:space="preserve">9.250  </t>
  </si>
  <si>
    <t xml:space="preserve">   39.834   </t>
  </si>
  <si>
    <t>16.</t>
  </si>
  <si>
    <t>Zahradníčková Lucie</t>
  </si>
  <si>
    <t>Sýkorová, Muhr</t>
  </si>
  <si>
    <t xml:space="preserve">8.567  </t>
  </si>
  <si>
    <t xml:space="preserve">10.967  </t>
  </si>
  <si>
    <t xml:space="preserve">6.367  </t>
  </si>
  <si>
    <t xml:space="preserve">8.667  </t>
  </si>
  <si>
    <t xml:space="preserve">10.000  </t>
  </si>
  <si>
    <t xml:space="preserve">   39.634   </t>
  </si>
  <si>
    <t>17.</t>
  </si>
  <si>
    <t>Děmjaňuková Anna</t>
  </si>
  <si>
    <t xml:space="preserve">9.600  </t>
  </si>
  <si>
    <t xml:space="preserve">0.30  </t>
  </si>
  <si>
    <t xml:space="preserve">   39.567   </t>
  </si>
  <si>
    <t>18.</t>
  </si>
  <si>
    <t>Veselá Anežka</t>
  </si>
  <si>
    <t xml:space="preserve">6.100  </t>
  </si>
  <si>
    <t xml:space="preserve">8.400  </t>
  </si>
  <si>
    <t xml:space="preserve">7.250  </t>
  </si>
  <si>
    <t xml:space="preserve">10.150  </t>
  </si>
  <si>
    <t xml:space="preserve">   39.350   </t>
  </si>
  <si>
    <t>19.</t>
  </si>
  <si>
    <t>Zahradníčková Jana</t>
  </si>
  <si>
    <t xml:space="preserve">8.167  </t>
  </si>
  <si>
    <t xml:space="preserve">7.867  </t>
  </si>
  <si>
    <t xml:space="preserve">5.500  </t>
  </si>
  <si>
    <t xml:space="preserve">   39.334   </t>
  </si>
  <si>
    <t>20.</t>
  </si>
  <si>
    <t>Trnková Nikola</t>
  </si>
  <si>
    <t xml:space="preserve">8.300  </t>
  </si>
  <si>
    <t xml:space="preserve">9.200  </t>
  </si>
  <si>
    <t xml:space="preserve">   39.150   </t>
  </si>
  <si>
    <t>21.</t>
  </si>
  <si>
    <t>Junková Margit</t>
  </si>
  <si>
    <t xml:space="preserve">8.467  </t>
  </si>
  <si>
    <t xml:space="preserve">10.867  </t>
  </si>
  <si>
    <t xml:space="preserve">4.750  </t>
  </si>
  <si>
    <t xml:space="preserve">   38.717   </t>
  </si>
  <si>
    <t>22.</t>
  </si>
  <si>
    <t>Žáková Winona</t>
  </si>
  <si>
    <t xml:space="preserve">7.833  </t>
  </si>
  <si>
    <t xml:space="preserve">10.233  </t>
  </si>
  <si>
    <t xml:space="preserve">9.233  </t>
  </si>
  <si>
    <t xml:space="preserve">5.800  </t>
  </si>
  <si>
    <t xml:space="preserve">7.500  </t>
  </si>
  <si>
    <t xml:space="preserve">   38.666   </t>
  </si>
  <si>
    <t>23.</t>
  </si>
  <si>
    <t>Zedková Adéla</t>
  </si>
  <si>
    <t>GK Vítkovice</t>
  </si>
  <si>
    <t>manželé Fiřtovi</t>
  </si>
  <si>
    <t xml:space="preserve">5.400  </t>
  </si>
  <si>
    <t xml:space="preserve">5.850  </t>
  </si>
  <si>
    <t xml:space="preserve">9.150  </t>
  </si>
  <si>
    <t xml:space="preserve">10.050  </t>
  </si>
  <si>
    <t xml:space="preserve">   37.567   </t>
  </si>
  <si>
    <t>24.</t>
  </si>
  <si>
    <t>Kutalová Aneta</t>
  </si>
  <si>
    <t xml:space="preserve">7.767  </t>
  </si>
  <si>
    <t xml:space="preserve">10.167  </t>
  </si>
  <si>
    <t xml:space="preserve">4.700  </t>
  </si>
  <si>
    <t xml:space="preserve">   36.467   </t>
  </si>
  <si>
    <t>25.</t>
  </si>
  <si>
    <t>Spilková Aneta</t>
  </si>
  <si>
    <t xml:space="preserve">6.300  </t>
  </si>
  <si>
    <t xml:space="preserve">8.600  </t>
  </si>
  <si>
    <t xml:space="preserve">5.300  </t>
  </si>
  <si>
    <t xml:space="preserve">   36.400   </t>
  </si>
  <si>
    <t>26.</t>
  </si>
  <si>
    <t>Bohatová Gabriela</t>
  </si>
  <si>
    <t>Formanová, Spitzerová</t>
  </si>
  <si>
    <t xml:space="preserve">6.867  </t>
  </si>
  <si>
    <t xml:space="preserve">4.800  </t>
  </si>
  <si>
    <t xml:space="preserve">   35.934   </t>
  </si>
  <si>
    <t>27.</t>
  </si>
  <si>
    <t>Skotnicová Kateřina</t>
  </si>
  <si>
    <t xml:space="preserve">1.00  </t>
  </si>
  <si>
    <t xml:space="preserve">8.033  </t>
  </si>
  <si>
    <t xml:space="preserve">9.033  </t>
  </si>
  <si>
    <t xml:space="preserve">6.433  </t>
  </si>
  <si>
    <t xml:space="preserve">5.750  </t>
  </si>
  <si>
    <t xml:space="preserve">9.300  </t>
  </si>
  <si>
    <t xml:space="preserve">   35.716   </t>
  </si>
  <si>
    <t>28.</t>
  </si>
  <si>
    <t>Tománková Denisa</t>
  </si>
  <si>
    <t xml:space="preserve">9.133  </t>
  </si>
  <si>
    <t xml:space="preserve">4.400  </t>
  </si>
  <si>
    <t xml:space="preserve">4.650  </t>
  </si>
  <si>
    <t xml:space="preserve">   35.083   </t>
  </si>
  <si>
    <t>29.</t>
  </si>
  <si>
    <t>Stošková Nikola</t>
  </si>
  <si>
    <t xml:space="preserve">9.467  </t>
  </si>
  <si>
    <t xml:space="preserve">5.733  </t>
  </si>
  <si>
    <t xml:space="preserve">5.350  </t>
  </si>
  <si>
    <t xml:space="preserve">8.950  </t>
  </si>
  <si>
    <t xml:space="preserve">   33.900   </t>
  </si>
  <si>
    <t>30.</t>
  </si>
  <si>
    <t>Chadimová Lucie</t>
  </si>
  <si>
    <t xml:space="preserve">3.200  </t>
  </si>
  <si>
    <t xml:space="preserve">5.050  </t>
  </si>
  <si>
    <t xml:space="preserve">   32.350   </t>
  </si>
  <si>
    <t>31.</t>
  </si>
  <si>
    <t>Spitzerová Karolína</t>
  </si>
  <si>
    <t xml:space="preserve">0.000  </t>
  </si>
  <si>
    <t xml:space="preserve">5.900  </t>
  </si>
  <si>
    <t xml:space="preserve">9.500  </t>
  </si>
  <si>
    <t xml:space="preserve">   18.700   </t>
  </si>
  <si>
    <t xml:space="preserve"> </t>
  </si>
  <si>
    <t>kategorie</t>
  </si>
  <si>
    <t>Celkem</t>
  </si>
  <si>
    <t>28. ročník   „ VETERANIÁDY  „</t>
  </si>
  <si>
    <t>Veteraniáda B</t>
  </si>
  <si>
    <t>bon</t>
  </si>
  <si>
    <t>CELKEM (2)</t>
  </si>
  <si>
    <t>Všetečková Jana</t>
  </si>
  <si>
    <t>Škvorová Jana</t>
  </si>
  <si>
    <t>Sokol Praha Dejvice</t>
  </si>
  <si>
    <t>Bartošová Ilona</t>
  </si>
  <si>
    <t>Pecková Karolína</t>
  </si>
  <si>
    <t>Babková Kamila</t>
  </si>
  <si>
    <t>Vincencová Lada</t>
  </si>
  <si>
    <t>Veteraniáda A</t>
  </si>
  <si>
    <t>Pracnová Lucie</t>
  </si>
  <si>
    <t>rozhodčí:  Kopecká, Novotná, Augustová M., Spitzerová, Augustová V.</t>
  </si>
  <si>
    <t>ředitelka závodu: Lenka Barešová , hlavní rozhodčí : Zdena Kopecká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</si>
</sst>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14" fontId="4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64" fontId="0" fillId="33" borderId="0" xfId="0" applyNumberFormat="1" applyFill="1" applyAlignment="1">
      <alignment horizontal="center" wrapText="1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right" wrapText="1"/>
    </xf>
    <xf numFmtId="0" fontId="0" fillId="34" borderId="0" xfId="0" applyFill="1" applyAlignment="1">
      <alignment wrapText="1"/>
    </xf>
    <xf numFmtId="17" fontId="0" fillId="34" borderId="0" xfId="0" applyNumberFormat="1" applyFill="1" applyAlignment="1">
      <alignment horizontal="right" wrapText="1"/>
    </xf>
    <xf numFmtId="0" fontId="27" fillId="34" borderId="0" xfId="0" applyFont="1" applyFill="1" applyAlignment="1">
      <alignment wrapText="1"/>
    </xf>
    <xf numFmtId="17" fontId="0" fillId="34" borderId="0" xfId="0" applyNumberFormat="1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9" fontId="0" fillId="33" borderId="0" xfId="0" applyNumberFormat="1" applyFill="1" applyAlignment="1">
      <alignment horizontal="center"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49" fontId="27" fillId="0" borderId="0" xfId="0" applyNumberFormat="1" applyFont="1" applyFill="1" applyAlignment="1">
      <alignment wrapText="1"/>
    </xf>
    <xf numFmtId="16" fontId="0" fillId="0" borderId="0" xfId="0" applyNumberFormat="1" applyFill="1" applyAlignment="1">
      <alignment horizontal="right" wrapText="1"/>
    </xf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wrapText="1"/>
    </xf>
    <xf numFmtId="17" fontId="0" fillId="0" borderId="0" xfId="0" applyNumberFormat="1" applyFill="1" applyAlignment="1">
      <alignment wrapText="1"/>
    </xf>
    <xf numFmtId="16" fontId="0" fillId="0" borderId="0" xfId="0" applyNumberFormat="1" applyFill="1" applyAlignment="1">
      <alignment wrapText="1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 wrapText="1"/>
    </xf>
    <xf numFmtId="14" fontId="43" fillId="0" borderId="0" xfId="0" applyNumberFormat="1" applyFont="1" applyAlignment="1">
      <alignment horizontal="center"/>
    </xf>
    <xf numFmtId="2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2" fontId="0" fillId="34" borderId="0" xfId="0" applyNumberFormat="1" applyFill="1" applyAlignment="1">
      <alignment wrapText="1"/>
    </xf>
    <xf numFmtId="164" fontId="0" fillId="34" borderId="0" xfId="0" applyNumberFormat="1" applyFill="1" applyAlignment="1">
      <alignment wrapText="1"/>
    </xf>
    <xf numFmtId="164" fontId="27" fillId="34" borderId="0" xfId="0" applyNumberFormat="1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tabSelected="1" zoomScale="90" zoomScaleNormal="90" zoomScalePageLayoutView="0" workbookViewId="0" topLeftCell="A1">
      <selection activeCell="A3" sqref="A3:V3"/>
    </sheetView>
  </sheetViews>
  <sheetFormatPr defaultColWidth="9.140625" defaultRowHeight="15"/>
  <cols>
    <col min="1" max="1" width="4.57421875" style="0" customWidth="1"/>
    <col min="2" max="2" width="24.8515625" style="0" bestFit="1" customWidth="1"/>
    <col min="3" max="3" width="5.57421875" style="0" customWidth="1"/>
    <col min="4" max="4" width="22.7109375" style="0" bestFit="1" customWidth="1"/>
    <col min="5" max="5" width="22.421875" style="0" bestFit="1" customWidth="1"/>
    <col min="6" max="6" width="5.8515625" style="32" customWidth="1"/>
    <col min="7" max="7" width="7.00390625" style="0" customWidth="1"/>
    <col min="8" max="8" width="5.8515625" style="0" customWidth="1"/>
    <col min="9" max="9" width="8.140625" style="0" customWidth="1"/>
    <col min="10" max="10" width="5.8515625" style="32" customWidth="1"/>
    <col min="11" max="11" width="7.00390625" style="0" customWidth="1"/>
    <col min="12" max="12" width="5.8515625" style="0" customWidth="1"/>
    <col min="13" max="13" width="8.140625" style="0" customWidth="1"/>
    <col min="14" max="14" width="5.8515625" style="32" customWidth="1"/>
    <col min="15" max="15" width="7.00390625" style="0" customWidth="1"/>
    <col min="16" max="16" width="5.8515625" style="0" customWidth="1"/>
    <col min="17" max="17" width="8.140625" style="0" customWidth="1"/>
    <col min="18" max="18" width="5.8515625" style="32" customWidth="1"/>
    <col min="19" max="19" width="7.00390625" style="0" customWidth="1"/>
    <col min="20" max="20" width="5.8515625" style="0" customWidth="1"/>
    <col min="21" max="21" width="8.140625" style="0" customWidth="1"/>
    <col min="22" max="22" width="10.00390625" style="0" bestFit="1" customWidth="1"/>
  </cols>
  <sheetData>
    <row r="1" spans="1:22" ht="23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31.5" customHeight="1">
      <c r="A2" s="54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23.25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2:22" ht="23.25" customHeight="1">
      <c r="B4" s="31" t="s">
        <v>101</v>
      </c>
      <c r="C4" s="20"/>
      <c r="D4" s="20"/>
      <c r="E4" s="4">
        <v>41084</v>
      </c>
      <c r="G4" s="20"/>
      <c r="H4" s="20"/>
      <c r="I4" s="20"/>
      <c r="K4" s="20"/>
      <c r="L4" s="20"/>
      <c r="M4" s="20"/>
      <c r="O4" s="20"/>
      <c r="P4" s="20"/>
      <c r="Q4" s="20"/>
      <c r="S4" s="20"/>
      <c r="T4" s="20"/>
      <c r="U4" s="20"/>
      <c r="V4" s="20"/>
    </row>
    <row r="5" ht="15">
      <c r="A5" s="6"/>
    </row>
    <row r="6" spans="1:22" ht="15">
      <c r="A6" s="33" t="s">
        <v>7</v>
      </c>
      <c r="B6" s="33" t="s">
        <v>8</v>
      </c>
      <c r="C6" s="33" t="s">
        <v>9</v>
      </c>
      <c r="D6" s="33" t="s">
        <v>10</v>
      </c>
      <c r="E6" s="33" t="s">
        <v>11</v>
      </c>
      <c r="F6" s="33" t="s">
        <v>12</v>
      </c>
      <c r="G6" s="33" t="s">
        <v>13</v>
      </c>
      <c r="H6" s="33" t="s">
        <v>14</v>
      </c>
      <c r="I6" s="33" t="s">
        <v>15</v>
      </c>
      <c r="J6" s="33" t="s">
        <v>12</v>
      </c>
      <c r="K6" s="33" t="s">
        <v>13</v>
      </c>
      <c r="L6" s="33" t="s">
        <v>14</v>
      </c>
      <c r="M6" s="33" t="s">
        <v>16</v>
      </c>
      <c r="N6" s="33" t="s">
        <v>12</v>
      </c>
      <c r="O6" s="33" t="s">
        <v>13</v>
      </c>
      <c r="P6" s="33" t="s">
        <v>14</v>
      </c>
      <c r="Q6" s="33" t="s">
        <v>17</v>
      </c>
      <c r="R6" s="33" t="s">
        <v>12</v>
      </c>
      <c r="S6" s="33" t="s">
        <v>13</v>
      </c>
      <c r="T6" s="33" t="s">
        <v>14</v>
      </c>
      <c r="U6" s="33" t="s">
        <v>18</v>
      </c>
      <c r="V6" s="33" t="s">
        <v>19</v>
      </c>
    </row>
    <row r="7" spans="1:22" s="45" customFormat="1" ht="15">
      <c r="A7" s="40" t="s">
        <v>20</v>
      </c>
      <c r="B7" s="40" t="s">
        <v>102</v>
      </c>
      <c r="C7" s="40">
        <v>2001</v>
      </c>
      <c r="D7" s="40" t="s">
        <v>22</v>
      </c>
      <c r="E7" s="40" t="s">
        <v>103</v>
      </c>
      <c r="F7" s="41" t="s">
        <v>50</v>
      </c>
      <c r="G7" s="40" t="s">
        <v>104</v>
      </c>
      <c r="H7" s="40" t="s">
        <v>25</v>
      </c>
      <c r="I7" s="42" t="s">
        <v>41</v>
      </c>
      <c r="J7" s="43">
        <v>41185</v>
      </c>
      <c r="K7" s="40" t="s">
        <v>92</v>
      </c>
      <c r="L7" s="40" t="s">
        <v>25</v>
      </c>
      <c r="M7" s="42" t="s">
        <v>105</v>
      </c>
      <c r="N7" s="44">
        <v>21976</v>
      </c>
      <c r="O7" s="40" t="s">
        <v>91</v>
      </c>
      <c r="P7" s="40" t="s">
        <v>25</v>
      </c>
      <c r="Q7" s="42" t="s">
        <v>26</v>
      </c>
      <c r="R7" s="44">
        <v>32933</v>
      </c>
      <c r="S7" s="40" t="s">
        <v>86</v>
      </c>
      <c r="T7" s="40" t="s">
        <v>25</v>
      </c>
      <c r="U7" s="42" t="s">
        <v>106</v>
      </c>
      <c r="V7" s="42" t="s">
        <v>107</v>
      </c>
    </row>
    <row r="8" spans="1:22" s="45" customFormat="1" ht="15">
      <c r="A8" s="40" t="s">
        <v>34</v>
      </c>
      <c r="B8" s="40" t="s">
        <v>108</v>
      </c>
      <c r="C8" s="40">
        <v>2000</v>
      </c>
      <c r="D8" s="40" t="s">
        <v>22</v>
      </c>
      <c r="E8" s="40" t="s">
        <v>47</v>
      </c>
      <c r="F8" s="44">
        <v>14642</v>
      </c>
      <c r="G8" s="40" t="s">
        <v>27</v>
      </c>
      <c r="H8" s="40" t="s">
        <v>25</v>
      </c>
      <c r="I8" s="42" t="s">
        <v>109</v>
      </c>
      <c r="J8" s="41" t="s">
        <v>50</v>
      </c>
      <c r="K8" s="40" t="s">
        <v>110</v>
      </c>
      <c r="L8" s="40" t="s">
        <v>25</v>
      </c>
      <c r="M8" s="42" t="s">
        <v>111</v>
      </c>
      <c r="N8" s="44">
        <v>11018</v>
      </c>
      <c r="O8" s="40" t="s">
        <v>86</v>
      </c>
      <c r="P8" s="40" t="s">
        <v>25</v>
      </c>
      <c r="Q8" s="42" t="s">
        <v>112</v>
      </c>
      <c r="R8" s="44">
        <v>21976</v>
      </c>
      <c r="S8" s="40" t="s">
        <v>53</v>
      </c>
      <c r="T8" s="40" t="s">
        <v>25</v>
      </c>
      <c r="U8" s="42" t="s">
        <v>62</v>
      </c>
      <c r="V8" s="42" t="s">
        <v>113</v>
      </c>
    </row>
    <row r="9" spans="1:22" s="45" customFormat="1" ht="15">
      <c r="A9" s="40" t="s">
        <v>45</v>
      </c>
      <c r="B9" s="40" t="s">
        <v>114</v>
      </c>
      <c r="C9" s="40">
        <v>2000</v>
      </c>
      <c r="D9" s="40" t="s">
        <v>22</v>
      </c>
      <c r="E9" s="40" t="s">
        <v>47</v>
      </c>
      <c r="F9" s="44">
        <v>14642</v>
      </c>
      <c r="G9" s="40" t="s">
        <v>115</v>
      </c>
      <c r="H9" s="40" t="s">
        <v>25</v>
      </c>
      <c r="I9" s="42" t="s">
        <v>116</v>
      </c>
      <c r="J9" s="44">
        <v>18295</v>
      </c>
      <c r="K9" s="40" t="s">
        <v>117</v>
      </c>
      <c r="L9" s="40" t="s">
        <v>25</v>
      </c>
      <c r="M9" s="42" t="s">
        <v>118</v>
      </c>
      <c r="N9" s="44">
        <v>11018</v>
      </c>
      <c r="O9" s="40" t="s">
        <v>40</v>
      </c>
      <c r="P9" s="40" t="s">
        <v>25</v>
      </c>
      <c r="Q9" s="42" t="s">
        <v>54</v>
      </c>
      <c r="R9" s="44">
        <v>21976</v>
      </c>
      <c r="S9" s="40" t="s">
        <v>86</v>
      </c>
      <c r="T9" s="40" t="s">
        <v>25</v>
      </c>
      <c r="U9" s="42" t="s">
        <v>119</v>
      </c>
      <c r="V9" s="42" t="s">
        <v>120</v>
      </c>
    </row>
    <row r="10" spans="1:22" s="45" customFormat="1" ht="15">
      <c r="A10" s="40" t="s">
        <v>58</v>
      </c>
      <c r="B10" s="40" t="s">
        <v>121</v>
      </c>
      <c r="C10" s="40">
        <v>2002</v>
      </c>
      <c r="D10" s="40" t="s">
        <v>122</v>
      </c>
      <c r="E10" s="40" t="s">
        <v>123</v>
      </c>
      <c r="F10" s="44">
        <v>14642</v>
      </c>
      <c r="G10" s="40" t="s">
        <v>124</v>
      </c>
      <c r="H10" s="40" t="s">
        <v>25</v>
      </c>
      <c r="I10" s="42" t="s">
        <v>125</v>
      </c>
      <c r="J10" s="41" t="s">
        <v>50</v>
      </c>
      <c r="K10" s="40" t="s">
        <v>126</v>
      </c>
      <c r="L10" s="40" t="s">
        <v>25</v>
      </c>
      <c r="M10" s="42" t="s">
        <v>83</v>
      </c>
      <c r="N10" s="44">
        <v>14671</v>
      </c>
      <c r="O10" s="40" t="s">
        <v>24</v>
      </c>
      <c r="P10" s="40" t="s">
        <v>25</v>
      </c>
      <c r="Q10" s="42" t="s">
        <v>30</v>
      </c>
      <c r="R10" s="41" t="s">
        <v>50</v>
      </c>
      <c r="S10" s="40" t="s">
        <v>127</v>
      </c>
      <c r="T10" s="40" t="s">
        <v>25</v>
      </c>
      <c r="U10" s="42" t="s">
        <v>39</v>
      </c>
      <c r="V10" s="42" t="s">
        <v>128</v>
      </c>
    </row>
    <row r="11" spans="1:22" s="45" customFormat="1" ht="15">
      <c r="A11" s="40" t="s">
        <v>65</v>
      </c>
      <c r="B11" s="40" t="s">
        <v>129</v>
      </c>
      <c r="C11" s="40">
        <v>2002</v>
      </c>
      <c r="D11" s="40" t="s">
        <v>78</v>
      </c>
      <c r="E11" s="40" t="s">
        <v>130</v>
      </c>
      <c r="F11" s="44">
        <v>14642</v>
      </c>
      <c r="G11" s="40" t="s">
        <v>131</v>
      </c>
      <c r="H11" s="40" t="s">
        <v>25</v>
      </c>
      <c r="I11" s="42" t="s">
        <v>132</v>
      </c>
      <c r="J11" s="44">
        <v>10990</v>
      </c>
      <c r="K11" s="40" t="s">
        <v>133</v>
      </c>
      <c r="L11" s="40" t="s">
        <v>25</v>
      </c>
      <c r="M11" s="42" t="s">
        <v>134</v>
      </c>
      <c r="N11" s="44">
        <v>14671</v>
      </c>
      <c r="O11" s="40" t="s">
        <v>135</v>
      </c>
      <c r="P11" s="40" t="s">
        <v>25</v>
      </c>
      <c r="Q11" s="42" t="s">
        <v>112</v>
      </c>
      <c r="R11" s="44">
        <v>32905</v>
      </c>
      <c r="S11" s="40" t="s">
        <v>136</v>
      </c>
      <c r="T11" s="40" t="s">
        <v>25</v>
      </c>
      <c r="U11" s="42" t="s">
        <v>137</v>
      </c>
      <c r="V11" s="42" t="s">
        <v>138</v>
      </c>
    </row>
    <row r="12" spans="1:22" s="45" customFormat="1" ht="15">
      <c r="A12" s="40" t="s">
        <v>76</v>
      </c>
      <c r="B12" s="40" t="s">
        <v>139</v>
      </c>
      <c r="C12" s="40">
        <v>2004</v>
      </c>
      <c r="D12" s="40" t="s">
        <v>122</v>
      </c>
      <c r="E12" s="40" t="s">
        <v>140</v>
      </c>
      <c r="F12" s="44">
        <v>14642</v>
      </c>
      <c r="G12" s="40" t="s">
        <v>115</v>
      </c>
      <c r="H12" s="40" t="s">
        <v>25</v>
      </c>
      <c r="I12" s="42" t="s">
        <v>116</v>
      </c>
      <c r="J12" s="41" t="s">
        <v>141</v>
      </c>
      <c r="K12" s="40" t="s">
        <v>142</v>
      </c>
      <c r="L12" s="40" t="s">
        <v>25</v>
      </c>
      <c r="M12" s="42" t="s">
        <v>143</v>
      </c>
      <c r="N12" s="44">
        <v>43891</v>
      </c>
      <c r="O12" s="40" t="s">
        <v>55</v>
      </c>
      <c r="P12" s="40" t="s">
        <v>25</v>
      </c>
      <c r="Q12" s="42" t="s">
        <v>144</v>
      </c>
      <c r="R12" s="43">
        <v>41185</v>
      </c>
      <c r="S12" s="40" t="s">
        <v>69</v>
      </c>
      <c r="T12" s="40" t="s">
        <v>25</v>
      </c>
      <c r="U12" s="42" t="s">
        <v>145</v>
      </c>
      <c r="V12" s="42" t="s">
        <v>146</v>
      </c>
    </row>
    <row r="13" spans="1:22" s="45" customFormat="1" ht="15">
      <c r="A13" s="40" t="s">
        <v>89</v>
      </c>
      <c r="B13" s="40" t="s">
        <v>147</v>
      </c>
      <c r="C13" s="40">
        <v>2000</v>
      </c>
      <c r="D13" s="40" t="s">
        <v>22</v>
      </c>
      <c r="E13" s="40" t="s">
        <v>47</v>
      </c>
      <c r="F13" s="44">
        <v>14642</v>
      </c>
      <c r="G13" s="40" t="s">
        <v>148</v>
      </c>
      <c r="H13" s="40" t="s">
        <v>25</v>
      </c>
      <c r="I13" s="42" t="s">
        <v>149</v>
      </c>
      <c r="J13" s="44">
        <v>18295</v>
      </c>
      <c r="K13" s="40" t="s">
        <v>150</v>
      </c>
      <c r="L13" s="40" t="s">
        <v>25</v>
      </c>
      <c r="M13" s="42" t="s">
        <v>151</v>
      </c>
      <c r="N13" s="44">
        <v>14671</v>
      </c>
      <c r="O13" s="40" t="s">
        <v>152</v>
      </c>
      <c r="P13" s="40" t="s">
        <v>25</v>
      </c>
      <c r="Q13" s="42" t="s">
        <v>137</v>
      </c>
      <c r="R13" s="44">
        <v>18323</v>
      </c>
      <c r="S13" s="40" t="s">
        <v>86</v>
      </c>
      <c r="T13" s="40" t="s">
        <v>25</v>
      </c>
      <c r="U13" s="42" t="s">
        <v>87</v>
      </c>
      <c r="V13" s="42" t="s">
        <v>153</v>
      </c>
    </row>
    <row r="14" spans="1:22" s="45" customFormat="1" ht="15">
      <c r="A14" s="40" t="s">
        <v>154</v>
      </c>
      <c r="B14" s="40" t="s">
        <v>155</v>
      </c>
      <c r="C14" s="40">
        <v>2002</v>
      </c>
      <c r="D14" s="40" t="s">
        <v>156</v>
      </c>
      <c r="E14" s="40" t="s">
        <v>157</v>
      </c>
      <c r="F14" s="44">
        <v>14642</v>
      </c>
      <c r="G14" s="40" t="s">
        <v>131</v>
      </c>
      <c r="H14" s="40" t="s">
        <v>25</v>
      </c>
      <c r="I14" s="42" t="s">
        <v>132</v>
      </c>
      <c r="J14" s="41" t="s">
        <v>50</v>
      </c>
      <c r="K14" s="40" t="s">
        <v>158</v>
      </c>
      <c r="L14" s="40" t="s">
        <v>25</v>
      </c>
      <c r="M14" s="42" t="s">
        <v>159</v>
      </c>
      <c r="N14" s="44">
        <v>29281</v>
      </c>
      <c r="O14" s="40" t="s">
        <v>73</v>
      </c>
      <c r="P14" s="40" t="s">
        <v>25</v>
      </c>
      <c r="Q14" s="42" t="s">
        <v>74</v>
      </c>
      <c r="R14" s="44">
        <v>18323</v>
      </c>
      <c r="S14" s="40" t="s">
        <v>160</v>
      </c>
      <c r="T14" s="40" t="s">
        <v>25</v>
      </c>
      <c r="U14" s="42" t="s">
        <v>161</v>
      </c>
      <c r="V14" s="42" t="s">
        <v>162</v>
      </c>
    </row>
    <row r="15" spans="1:22" s="45" customFormat="1" ht="15">
      <c r="A15" s="40" t="s">
        <v>163</v>
      </c>
      <c r="B15" s="40" t="s">
        <v>164</v>
      </c>
      <c r="C15" s="40">
        <v>2003</v>
      </c>
      <c r="D15" s="40" t="s">
        <v>22</v>
      </c>
      <c r="E15" s="40" t="s">
        <v>103</v>
      </c>
      <c r="F15" s="44">
        <v>14642</v>
      </c>
      <c r="G15" s="40" t="s">
        <v>82</v>
      </c>
      <c r="H15" s="40" t="s">
        <v>25</v>
      </c>
      <c r="I15" s="42" t="s">
        <v>165</v>
      </c>
      <c r="J15" s="44">
        <v>10990</v>
      </c>
      <c r="K15" s="40" t="s">
        <v>110</v>
      </c>
      <c r="L15" s="40" t="s">
        <v>25</v>
      </c>
      <c r="M15" s="42" t="s">
        <v>166</v>
      </c>
      <c r="N15" s="44">
        <v>11018</v>
      </c>
      <c r="O15" s="40" t="s">
        <v>167</v>
      </c>
      <c r="P15" s="40" t="s">
        <v>25</v>
      </c>
      <c r="Q15" s="42" t="s">
        <v>168</v>
      </c>
      <c r="R15" s="44">
        <v>18323</v>
      </c>
      <c r="S15" s="40" t="s">
        <v>167</v>
      </c>
      <c r="T15" s="40" t="s">
        <v>25</v>
      </c>
      <c r="U15" s="42" t="s">
        <v>169</v>
      </c>
      <c r="V15" s="42" t="s">
        <v>170</v>
      </c>
    </row>
    <row r="16" spans="1:22" s="45" customFormat="1" ht="15">
      <c r="A16" s="40" t="s">
        <v>171</v>
      </c>
      <c r="B16" s="40" t="s">
        <v>172</v>
      </c>
      <c r="C16" s="40">
        <v>2000</v>
      </c>
      <c r="D16" s="40" t="s">
        <v>22</v>
      </c>
      <c r="E16" s="40" t="s">
        <v>23</v>
      </c>
      <c r="F16" s="44">
        <v>14642</v>
      </c>
      <c r="G16" s="40" t="s">
        <v>36</v>
      </c>
      <c r="H16" s="40" t="s">
        <v>25</v>
      </c>
      <c r="I16" s="42" t="s">
        <v>173</v>
      </c>
      <c r="J16" s="44">
        <v>10990</v>
      </c>
      <c r="K16" s="40" t="s">
        <v>133</v>
      </c>
      <c r="L16" s="40" t="s">
        <v>25</v>
      </c>
      <c r="M16" s="42" t="s">
        <v>134</v>
      </c>
      <c r="N16" s="44">
        <v>11018</v>
      </c>
      <c r="O16" s="40" t="s">
        <v>174</v>
      </c>
      <c r="P16" s="40" t="s">
        <v>25</v>
      </c>
      <c r="Q16" s="42" t="s">
        <v>74</v>
      </c>
      <c r="R16" s="44">
        <v>14671</v>
      </c>
      <c r="S16" s="40" t="s">
        <v>29</v>
      </c>
      <c r="T16" s="40" t="s">
        <v>25</v>
      </c>
      <c r="U16" s="42" t="s">
        <v>175</v>
      </c>
      <c r="V16" s="42" t="s">
        <v>176</v>
      </c>
    </row>
    <row r="17" spans="1:22" s="45" customFormat="1" ht="15">
      <c r="A17" s="40" t="s">
        <v>177</v>
      </c>
      <c r="B17" s="40" t="s">
        <v>178</v>
      </c>
      <c r="C17" s="40">
        <v>2002</v>
      </c>
      <c r="D17" s="40" t="s">
        <v>67</v>
      </c>
      <c r="E17" s="40" t="s">
        <v>68</v>
      </c>
      <c r="F17" s="44">
        <v>14642</v>
      </c>
      <c r="G17" s="40" t="s">
        <v>179</v>
      </c>
      <c r="H17" s="40" t="s">
        <v>25</v>
      </c>
      <c r="I17" s="42" t="s">
        <v>180</v>
      </c>
      <c r="J17" s="44">
        <v>29252</v>
      </c>
      <c r="K17" s="40" t="s">
        <v>181</v>
      </c>
      <c r="L17" s="40" t="s">
        <v>25</v>
      </c>
      <c r="M17" s="42" t="s">
        <v>182</v>
      </c>
      <c r="N17" s="44">
        <v>14671</v>
      </c>
      <c r="O17" s="40" t="s">
        <v>183</v>
      </c>
      <c r="P17" s="40" t="s">
        <v>25</v>
      </c>
      <c r="Q17" s="42" t="s">
        <v>94</v>
      </c>
      <c r="R17" s="41" t="s">
        <v>50</v>
      </c>
      <c r="S17" s="40" t="s">
        <v>86</v>
      </c>
      <c r="T17" s="40" t="s">
        <v>25</v>
      </c>
      <c r="U17" s="42" t="s">
        <v>169</v>
      </c>
      <c r="V17" s="42" t="s">
        <v>184</v>
      </c>
    </row>
    <row r="18" spans="1:22" s="45" customFormat="1" ht="15">
      <c r="A18" s="40" t="s">
        <v>185</v>
      </c>
      <c r="B18" s="40" t="s">
        <v>186</v>
      </c>
      <c r="C18" s="40">
        <v>2002</v>
      </c>
      <c r="D18" s="40" t="s">
        <v>187</v>
      </c>
      <c r="E18" s="40" t="s">
        <v>188</v>
      </c>
      <c r="F18" s="44">
        <v>14642</v>
      </c>
      <c r="G18" s="40" t="s">
        <v>40</v>
      </c>
      <c r="H18" s="40" t="s">
        <v>25</v>
      </c>
      <c r="I18" s="42" t="s">
        <v>189</v>
      </c>
      <c r="J18" s="44">
        <v>10990</v>
      </c>
      <c r="K18" s="40" t="s">
        <v>190</v>
      </c>
      <c r="L18" s="40" t="s">
        <v>25</v>
      </c>
      <c r="M18" s="42" t="s">
        <v>180</v>
      </c>
      <c r="N18" s="44">
        <v>29252</v>
      </c>
      <c r="O18" s="40" t="s">
        <v>117</v>
      </c>
      <c r="P18" s="40" t="s">
        <v>25</v>
      </c>
      <c r="Q18" s="42" t="s">
        <v>134</v>
      </c>
      <c r="R18" s="44">
        <v>11018</v>
      </c>
      <c r="S18" s="40" t="s">
        <v>117</v>
      </c>
      <c r="T18" s="40" t="s">
        <v>25</v>
      </c>
      <c r="U18" s="42" t="s">
        <v>191</v>
      </c>
      <c r="V18" s="42" t="s">
        <v>192</v>
      </c>
    </row>
    <row r="19" spans="1:22" s="45" customFormat="1" ht="15">
      <c r="A19" s="40" t="s">
        <v>193</v>
      </c>
      <c r="B19" s="40" t="s">
        <v>194</v>
      </c>
      <c r="C19" s="40">
        <v>2001</v>
      </c>
      <c r="D19" s="40" t="s">
        <v>156</v>
      </c>
      <c r="E19" s="40" t="s">
        <v>157</v>
      </c>
      <c r="F19" s="44">
        <v>14642</v>
      </c>
      <c r="G19" s="40" t="s">
        <v>91</v>
      </c>
      <c r="H19" s="40" t="s">
        <v>25</v>
      </c>
      <c r="I19" s="42" t="s">
        <v>54</v>
      </c>
      <c r="J19" s="43">
        <v>41185</v>
      </c>
      <c r="K19" s="40" t="s">
        <v>195</v>
      </c>
      <c r="L19" s="40" t="s">
        <v>25</v>
      </c>
      <c r="M19" s="42" t="s">
        <v>53</v>
      </c>
      <c r="N19" s="44">
        <v>11018</v>
      </c>
      <c r="O19" s="40" t="s">
        <v>196</v>
      </c>
      <c r="P19" s="40" t="s">
        <v>25</v>
      </c>
      <c r="Q19" s="42" t="s">
        <v>175</v>
      </c>
      <c r="R19" s="44">
        <v>18323</v>
      </c>
      <c r="S19" s="40" t="s">
        <v>181</v>
      </c>
      <c r="T19" s="40" t="s">
        <v>25</v>
      </c>
      <c r="U19" s="42" t="s">
        <v>149</v>
      </c>
      <c r="V19" s="42" t="s">
        <v>197</v>
      </c>
    </row>
    <row r="20" spans="1:22" s="45" customFormat="1" ht="15">
      <c r="A20" s="40" t="s">
        <v>198</v>
      </c>
      <c r="B20" s="40" t="s">
        <v>199</v>
      </c>
      <c r="C20" s="40">
        <v>2005</v>
      </c>
      <c r="D20" s="40" t="s">
        <v>122</v>
      </c>
      <c r="E20" s="40" t="s">
        <v>123</v>
      </c>
      <c r="F20" s="44">
        <v>14642</v>
      </c>
      <c r="G20" s="40" t="s">
        <v>92</v>
      </c>
      <c r="H20" s="40" t="s">
        <v>25</v>
      </c>
      <c r="I20" s="42" t="s">
        <v>200</v>
      </c>
      <c r="J20" s="44">
        <v>32905</v>
      </c>
      <c r="K20" s="40" t="s">
        <v>110</v>
      </c>
      <c r="L20" s="40" t="s">
        <v>25</v>
      </c>
      <c r="M20" s="42" t="s">
        <v>165</v>
      </c>
      <c r="N20" s="44">
        <v>43891</v>
      </c>
      <c r="O20" s="40" t="s">
        <v>201</v>
      </c>
      <c r="P20" s="40" t="s">
        <v>25</v>
      </c>
      <c r="Q20" s="42" t="s">
        <v>169</v>
      </c>
      <c r="R20" s="44">
        <v>29252</v>
      </c>
      <c r="S20" s="40" t="s">
        <v>202</v>
      </c>
      <c r="T20" s="40" t="s">
        <v>25</v>
      </c>
      <c r="U20" s="42" t="s">
        <v>91</v>
      </c>
      <c r="V20" s="42" t="s">
        <v>203</v>
      </c>
    </row>
    <row r="21" spans="1:22" s="45" customFormat="1" ht="15">
      <c r="A21" s="40" t="s">
        <v>204</v>
      </c>
      <c r="B21" s="40" t="s">
        <v>205</v>
      </c>
      <c r="C21" s="40">
        <v>2001</v>
      </c>
      <c r="D21" s="40" t="s">
        <v>206</v>
      </c>
      <c r="E21" s="40" t="s">
        <v>207</v>
      </c>
      <c r="F21" s="44">
        <v>14642</v>
      </c>
      <c r="G21" s="40" t="s">
        <v>208</v>
      </c>
      <c r="H21" s="40" t="s">
        <v>25</v>
      </c>
      <c r="I21" s="42" t="s">
        <v>209</v>
      </c>
      <c r="J21" s="44">
        <v>29252</v>
      </c>
      <c r="K21" s="40" t="s">
        <v>126</v>
      </c>
      <c r="L21" s="40" t="s">
        <v>25</v>
      </c>
      <c r="M21" s="42" t="s">
        <v>210</v>
      </c>
      <c r="N21" s="44">
        <v>11018</v>
      </c>
      <c r="O21" s="40" t="s">
        <v>211</v>
      </c>
      <c r="P21" s="40" t="s">
        <v>25</v>
      </c>
      <c r="Q21" s="42" t="s">
        <v>212</v>
      </c>
      <c r="R21" s="44">
        <v>21947</v>
      </c>
      <c r="S21" s="40" t="s">
        <v>93</v>
      </c>
      <c r="T21" s="40" t="s">
        <v>25</v>
      </c>
      <c r="U21" s="42" t="s">
        <v>213</v>
      </c>
      <c r="V21" s="42" t="s">
        <v>214</v>
      </c>
    </row>
    <row r="22" spans="1:22" s="45" customFormat="1" ht="15">
      <c r="A22" s="40" t="s">
        <v>215</v>
      </c>
      <c r="B22" s="40" t="s">
        <v>216</v>
      </c>
      <c r="C22" s="40">
        <v>2003</v>
      </c>
      <c r="D22" s="40" t="s">
        <v>22</v>
      </c>
      <c r="E22" s="40" t="s">
        <v>217</v>
      </c>
      <c r="F22" s="44">
        <v>14642</v>
      </c>
      <c r="G22" s="40" t="s">
        <v>218</v>
      </c>
      <c r="H22" s="40" t="s">
        <v>25</v>
      </c>
      <c r="I22" s="42" t="s">
        <v>219</v>
      </c>
      <c r="J22" s="44">
        <v>10990</v>
      </c>
      <c r="K22" s="40" t="s">
        <v>220</v>
      </c>
      <c r="L22" s="40" t="s">
        <v>25</v>
      </c>
      <c r="M22" s="42" t="s">
        <v>221</v>
      </c>
      <c r="N22" s="44">
        <v>11018</v>
      </c>
      <c r="O22" s="40" t="s">
        <v>158</v>
      </c>
      <c r="P22" s="40" t="s">
        <v>25</v>
      </c>
      <c r="Q22" s="42" t="s">
        <v>222</v>
      </c>
      <c r="R22" s="43">
        <v>41185</v>
      </c>
      <c r="S22" s="40" t="s">
        <v>29</v>
      </c>
      <c r="T22" s="40" t="s">
        <v>25</v>
      </c>
      <c r="U22" s="42" t="s">
        <v>222</v>
      </c>
      <c r="V22" s="42" t="s">
        <v>223</v>
      </c>
    </row>
    <row r="23" spans="1:22" s="45" customFormat="1" ht="15">
      <c r="A23" s="40" t="s">
        <v>224</v>
      </c>
      <c r="B23" s="40" t="s">
        <v>225</v>
      </c>
      <c r="C23" s="40">
        <v>2003</v>
      </c>
      <c r="D23" s="40" t="s">
        <v>206</v>
      </c>
      <c r="E23" s="40" t="s">
        <v>207</v>
      </c>
      <c r="F23" s="44">
        <v>14642</v>
      </c>
      <c r="G23" s="40" t="s">
        <v>115</v>
      </c>
      <c r="H23" s="40" t="s">
        <v>25</v>
      </c>
      <c r="I23" s="42" t="s">
        <v>116</v>
      </c>
      <c r="J23" s="44">
        <v>29252</v>
      </c>
      <c r="K23" s="40" t="s">
        <v>202</v>
      </c>
      <c r="L23" s="40" t="s">
        <v>25</v>
      </c>
      <c r="M23" s="42" t="s">
        <v>91</v>
      </c>
      <c r="N23" s="44">
        <v>29252</v>
      </c>
      <c r="O23" s="40" t="s">
        <v>142</v>
      </c>
      <c r="P23" s="40" t="s">
        <v>25</v>
      </c>
      <c r="Q23" s="42" t="s">
        <v>226</v>
      </c>
      <c r="R23" s="43">
        <v>41185</v>
      </c>
      <c r="S23" s="40" t="s">
        <v>117</v>
      </c>
      <c r="T23" s="40" t="s">
        <v>227</v>
      </c>
      <c r="U23" s="42" t="s">
        <v>134</v>
      </c>
      <c r="V23" s="42" t="s">
        <v>228</v>
      </c>
    </row>
    <row r="24" spans="1:22" s="45" customFormat="1" ht="15">
      <c r="A24" s="40" t="s">
        <v>229</v>
      </c>
      <c r="B24" s="40" t="s">
        <v>230</v>
      </c>
      <c r="C24" s="40">
        <v>2002</v>
      </c>
      <c r="D24" s="40" t="s">
        <v>67</v>
      </c>
      <c r="E24" s="40" t="s">
        <v>68</v>
      </c>
      <c r="F24" s="44">
        <v>14642</v>
      </c>
      <c r="G24" s="40" t="s">
        <v>133</v>
      </c>
      <c r="H24" s="40" t="s">
        <v>25</v>
      </c>
      <c r="I24" s="42" t="s">
        <v>175</v>
      </c>
      <c r="J24" s="44">
        <v>10990</v>
      </c>
      <c r="K24" s="40" t="s">
        <v>231</v>
      </c>
      <c r="L24" s="40" t="s">
        <v>25</v>
      </c>
      <c r="M24" s="42" t="s">
        <v>232</v>
      </c>
      <c r="N24" s="43">
        <v>41185</v>
      </c>
      <c r="O24" s="40" t="s">
        <v>117</v>
      </c>
      <c r="P24" s="40" t="s">
        <v>25</v>
      </c>
      <c r="Q24" s="42" t="s">
        <v>189</v>
      </c>
      <c r="R24" s="44">
        <v>32905</v>
      </c>
      <c r="S24" s="40" t="s">
        <v>233</v>
      </c>
      <c r="T24" s="40" t="s">
        <v>25</v>
      </c>
      <c r="U24" s="42" t="s">
        <v>234</v>
      </c>
      <c r="V24" s="42" t="s">
        <v>235</v>
      </c>
    </row>
    <row r="25" spans="1:22" s="45" customFormat="1" ht="15">
      <c r="A25" s="40" t="s">
        <v>236</v>
      </c>
      <c r="B25" s="40" t="s">
        <v>237</v>
      </c>
      <c r="C25" s="40">
        <v>2000</v>
      </c>
      <c r="D25" s="40" t="s">
        <v>22</v>
      </c>
      <c r="E25" s="40" t="s">
        <v>217</v>
      </c>
      <c r="F25" s="44">
        <v>14642</v>
      </c>
      <c r="G25" s="40" t="s">
        <v>238</v>
      </c>
      <c r="H25" s="40" t="s">
        <v>25</v>
      </c>
      <c r="I25" s="42" t="s">
        <v>72</v>
      </c>
      <c r="J25" s="44">
        <v>14642</v>
      </c>
      <c r="K25" s="40" t="s">
        <v>239</v>
      </c>
      <c r="L25" s="40" t="s">
        <v>25</v>
      </c>
      <c r="M25" s="42" t="s">
        <v>83</v>
      </c>
      <c r="N25" s="44">
        <v>43891</v>
      </c>
      <c r="O25" s="40" t="s">
        <v>240</v>
      </c>
      <c r="P25" s="40" t="s">
        <v>25</v>
      </c>
      <c r="Q25" s="42" t="s">
        <v>104</v>
      </c>
      <c r="R25" s="44">
        <v>29252</v>
      </c>
      <c r="S25" s="40" t="s">
        <v>196</v>
      </c>
      <c r="T25" s="40" t="s">
        <v>25</v>
      </c>
      <c r="U25" s="42" t="s">
        <v>74</v>
      </c>
      <c r="V25" s="42" t="s">
        <v>241</v>
      </c>
    </row>
    <row r="26" spans="1:22" s="45" customFormat="1" ht="15">
      <c r="A26" s="40" t="s">
        <v>242</v>
      </c>
      <c r="B26" s="40" t="s">
        <v>243</v>
      </c>
      <c r="C26" s="40">
        <v>2001</v>
      </c>
      <c r="D26" s="40" t="s">
        <v>67</v>
      </c>
      <c r="E26" s="40" t="s">
        <v>68</v>
      </c>
      <c r="F26" s="44">
        <v>14642</v>
      </c>
      <c r="G26" s="40" t="s">
        <v>244</v>
      </c>
      <c r="H26" s="40" t="s">
        <v>25</v>
      </c>
      <c r="I26" s="42" t="s">
        <v>191</v>
      </c>
      <c r="J26" s="44">
        <v>10990</v>
      </c>
      <c r="K26" s="40" t="s">
        <v>73</v>
      </c>
      <c r="L26" s="40" t="s">
        <v>25</v>
      </c>
      <c r="M26" s="42" t="s">
        <v>244</v>
      </c>
      <c r="N26" s="44">
        <v>14671</v>
      </c>
      <c r="O26" s="40" t="s">
        <v>135</v>
      </c>
      <c r="P26" s="40" t="s">
        <v>25</v>
      </c>
      <c r="Q26" s="42" t="s">
        <v>112</v>
      </c>
      <c r="R26" s="41" t="s">
        <v>50</v>
      </c>
      <c r="S26" s="40" t="s">
        <v>202</v>
      </c>
      <c r="T26" s="40" t="s">
        <v>25</v>
      </c>
      <c r="U26" s="42" t="s">
        <v>245</v>
      </c>
      <c r="V26" s="42" t="s">
        <v>246</v>
      </c>
    </row>
    <row r="27" spans="1:22" s="45" customFormat="1" ht="15">
      <c r="A27" s="40" t="s">
        <v>247</v>
      </c>
      <c r="B27" s="40" t="s">
        <v>248</v>
      </c>
      <c r="C27" s="40">
        <v>2000</v>
      </c>
      <c r="D27" s="40" t="s">
        <v>67</v>
      </c>
      <c r="E27" s="40" t="s">
        <v>68</v>
      </c>
      <c r="F27" s="44">
        <v>14642</v>
      </c>
      <c r="G27" s="40" t="s">
        <v>249</v>
      </c>
      <c r="H27" s="40" t="s">
        <v>25</v>
      </c>
      <c r="I27" s="42" t="s">
        <v>250</v>
      </c>
      <c r="J27" s="44">
        <v>29252</v>
      </c>
      <c r="K27" s="40" t="s">
        <v>117</v>
      </c>
      <c r="L27" s="40" t="s">
        <v>25</v>
      </c>
      <c r="M27" s="42" t="s">
        <v>134</v>
      </c>
      <c r="N27" s="41" t="s">
        <v>50</v>
      </c>
      <c r="O27" s="40" t="s">
        <v>251</v>
      </c>
      <c r="P27" s="40" t="s">
        <v>25</v>
      </c>
      <c r="Q27" s="42" t="s">
        <v>31</v>
      </c>
      <c r="R27" s="44">
        <v>14671</v>
      </c>
      <c r="S27" s="40" t="s">
        <v>174</v>
      </c>
      <c r="T27" s="40" t="s">
        <v>25</v>
      </c>
      <c r="U27" s="42" t="s">
        <v>118</v>
      </c>
      <c r="V27" s="42" t="s">
        <v>252</v>
      </c>
    </row>
    <row r="28" spans="1:22" s="45" customFormat="1" ht="15">
      <c r="A28" s="40" t="s">
        <v>253</v>
      </c>
      <c r="B28" s="40" t="s">
        <v>254</v>
      </c>
      <c r="C28" s="40">
        <v>2005</v>
      </c>
      <c r="D28" s="40" t="s">
        <v>122</v>
      </c>
      <c r="E28" s="40" t="s">
        <v>123</v>
      </c>
      <c r="F28" s="44">
        <v>14642</v>
      </c>
      <c r="G28" s="40" t="s">
        <v>255</v>
      </c>
      <c r="H28" s="40" t="s">
        <v>25</v>
      </c>
      <c r="I28" s="42" t="s">
        <v>256</v>
      </c>
      <c r="J28" s="41" t="s">
        <v>141</v>
      </c>
      <c r="K28" s="40" t="s">
        <v>190</v>
      </c>
      <c r="L28" s="40" t="s">
        <v>25</v>
      </c>
      <c r="M28" s="42" t="s">
        <v>257</v>
      </c>
      <c r="N28" s="43">
        <v>41185</v>
      </c>
      <c r="O28" s="40" t="s">
        <v>258</v>
      </c>
      <c r="P28" s="40" t="s">
        <v>25</v>
      </c>
      <c r="Q28" s="42" t="s">
        <v>148</v>
      </c>
      <c r="R28" s="44">
        <v>29252</v>
      </c>
      <c r="S28" s="40" t="s">
        <v>259</v>
      </c>
      <c r="T28" s="40" t="s">
        <v>25</v>
      </c>
      <c r="U28" s="42" t="s">
        <v>175</v>
      </c>
      <c r="V28" s="42" t="s">
        <v>260</v>
      </c>
    </row>
    <row r="29" spans="1:22" s="45" customFormat="1" ht="15">
      <c r="A29" s="40" t="s">
        <v>261</v>
      </c>
      <c r="B29" s="40" t="s">
        <v>262</v>
      </c>
      <c r="C29" s="40">
        <v>2002</v>
      </c>
      <c r="D29" s="40" t="s">
        <v>263</v>
      </c>
      <c r="E29" s="40" t="s">
        <v>264</v>
      </c>
      <c r="F29" s="44">
        <v>14642</v>
      </c>
      <c r="G29" s="40" t="s">
        <v>82</v>
      </c>
      <c r="H29" s="40" t="s">
        <v>25</v>
      </c>
      <c r="I29" s="42" t="s">
        <v>165</v>
      </c>
      <c r="J29" s="44">
        <v>21947</v>
      </c>
      <c r="K29" s="40" t="s">
        <v>265</v>
      </c>
      <c r="L29" s="40" t="s">
        <v>25</v>
      </c>
      <c r="M29" s="42" t="s">
        <v>69</v>
      </c>
      <c r="N29" s="44">
        <v>11018</v>
      </c>
      <c r="O29" s="40" t="s">
        <v>266</v>
      </c>
      <c r="P29" s="40" t="s">
        <v>25</v>
      </c>
      <c r="Q29" s="42" t="s">
        <v>267</v>
      </c>
      <c r="R29" s="44">
        <v>14671</v>
      </c>
      <c r="S29" s="40" t="s">
        <v>93</v>
      </c>
      <c r="T29" s="40" t="s">
        <v>25</v>
      </c>
      <c r="U29" s="42" t="s">
        <v>268</v>
      </c>
      <c r="V29" s="42" t="s">
        <v>269</v>
      </c>
    </row>
    <row r="30" spans="1:22" s="45" customFormat="1" ht="15">
      <c r="A30" s="40" t="s">
        <v>270</v>
      </c>
      <c r="B30" s="40" t="s">
        <v>271</v>
      </c>
      <c r="C30" s="40">
        <v>2002</v>
      </c>
      <c r="D30" s="40" t="s">
        <v>67</v>
      </c>
      <c r="E30" s="40" t="s">
        <v>68</v>
      </c>
      <c r="F30" s="44">
        <v>14642</v>
      </c>
      <c r="G30" s="40" t="s">
        <v>272</v>
      </c>
      <c r="H30" s="40" t="s">
        <v>25</v>
      </c>
      <c r="I30" s="42" t="s">
        <v>273</v>
      </c>
      <c r="J30" s="41" t="s">
        <v>141</v>
      </c>
      <c r="K30" s="40" t="s">
        <v>158</v>
      </c>
      <c r="L30" s="40" t="s">
        <v>25</v>
      </c>
      <c r="M30" s="42" t="s">
        <v>104</v>
      </c>
      <c r="N30" s="44">
        <v>43891</v>
      </c>
      <c r="O30" s="40" t="s">
        <v>274</v>
      </c>
      <c r="P30" s="40" t="s">
        <v>25</v>
      </c>
      <c r="Q30" s="42" t="s">
        <v>133</v>
      </c>
      <c r="R30" s="44">
        <v>32905</v>
      </c>
      <c r="S30" s="40" t="s">
        <v>142</v>
      </c>
      <c r="T30" s="40" t="s">
        <v>25</v>
      </c>
      <c r="U30" s="42" t="s">
        <v>159</v>
      </c>
      <c r="V30" s="42" t="s">
        <v>275</v>
      </c>
    </row>
    <row r="31" spans="1:22" s="45" customFormat="1" ht="15">
      <c r="A31" s="40" t="s">
        <v>276</v>
      </c>
      <c r="B31" s="40" t="s">
        <v>277</v>
      </c>
      <c r="C31" s="40">
        <v>2001</v>
      </c>
      <c r="D31" s="40" t="s">
        <v>67</v>
      </c>
      <c r="E31" s="40" t="s">
        <v>68</v>
      </c>
      <c r="F31" s="44">
        <v>14642</v>
      </c>
      <c r="G31" s="40" t="s">
        <v>133</v>
      </c>
      <c r="H31" s="40" t="s">
        <v>25</v>
      </c>
      <c r="I31" s="42" t="s">
        <v>175</v>
      </c>
      <c r="J31" s="44">
        <v>10990</v>
      </c>
      <c r="K31" s="40" t="s">
        <v>278</v>
      </c>
      <c r="L31" s="40" t="s">
        <v>25</v>
      </c>
      <c r="M31" s="42" t="s">
        <v>279</v>
      </c>
      <c r="N31" s="44">
        <v>21947</v>
      </c>
      <c r="O31" s="40" t="s">
        <v>280</v>
      </c>
      <c r="P31" s="40" t="s">
        <v>25</v>
      </c>
      <c r="Q31" s="42" t="s">
        <v>133</v>
      </c>
      <c r="R31" s="43">
        <v>41185</v>
      </c>
      <c r="S31" s="40" t="s">
        <v>174</v>
      </c>
      <c r="T31" s="40" t="s">
        <v>25</v>
      </c>
      <c r="U31" s="42" t="s">
        <v>226</v>
      </c>
      <c r="V31" s="42" t="s">
        <v>281</v>
      </c>
    </row>
    <row r="32" spans="1:22" s="45" customFormat="1" ht="15">
      <c r="A32" s="40" t="s">
        <v>282</v>
      </c>
      <c r="B32" s="40" t="s">
        <v>283</v>
      </c>
      <c r="C32" s="40">
        <v>2003</v>
      </c>
      <c r="D32" s="40" t="s">
        <v>22</v>
      </c>
      <c r="E32" s="40" t="s">
        <v>284</v>
      </c>
      <c r="F32" s="44">
        <v>14642</v>
      </c>
      <c r="G32" s="40" t="s">
        <v>239</v>
      </c>
      <c r="H32" s="40" t="s">
        <v>25</v>
      </c>
      <c r="I32" s="42" t="s">
        <v>83</v>
      </c>
      <c r="J32" s="41" t="s">
        <v>141</v>
      </c>
      <c r="K32" s="40" t="s">
        <v>285</v>
      </c>
      <c r="L32" s="40" t="s">
        <v>25</v>
      </c>
      <c r="M32" s="42" t="s">
        <v>131</v>
      </c>
      <c r="N32" s="44">
        <v>29252</v>
      </c>
      <c r="O32" s="40" t="s">
        <v>286</v>
      </c>
      <c r="P32" s="40" t="s">
        <v>25</v>
      </c>
      <c r="Q32" s="42" t="s">
        <v>53</v>
      </c>
      <c r="R32" s="43">
        <v>41185</v>
      </c>
      <c r="S32" s="40" t="s">
        <v>231</v>
      </c>
      <c r="T32" s="40" t="s">
        <v>25</v>
      </c>
      <c r="U32" s="42" t="s">
        <v>245</v>
      </c>
      <c r="V32" s="42" t="s">
        <v>287</v>
      </c>
    </row>
    <row r="33" spans="1:22" s="45" customFormat="1" ht="15">
      <c r="A33" s="40" t="s">
        <v>288</v>
      </c>
      <c r="B33" s="40" t="s">
        <v>289</v>
      </c>
      <c r="C33" s="40">
        <v>2002</v>
      </c>
      <c r="D33" s="40" t="s">
        <v>22</v>
      </c>
      <c r="E33" s="40" t="s">
        <v>284</v>
      </c>
      <c r="F33" s="41" t="s">
        <v>290</v>
      </c>
      <c r="G33" s="40" t="s">
        <v>291</v>
      </c>
      <c r="H33" s="40" t="s">
        <v>25</v>
      </c>
      <c r="I33" s="42" t="s">
        <v>292</v>
      </c>
      <c r="J33" s="43">
        <v>41184</v>
      </c>
      <c r="K33" s="40" t="s">
        <v>293</v>
      </c>
      <c r="L33" s="40" t="s">
        <v>25</v>
      </c>
      <c r="M33" s="42" t="s">
        <v>36</v>
      </c>
      <c r="N33" s="43">
        <v>41185</v>
      </c>
      <c r="O33" s="40" t="s">
        <v>294</v>
      </c>
      <c r="P33" s="40" t="s">
        <v>25</v>
      </c>
      <c r="Q33" s="42" t="s">
        <v>212</v>
      </c>
      <c r="R33" s="43">
        <v>41185</v>
      </c>
      <c r="S33" s="40" t="s">
        <v>202</v>
      </c>
      <c r="T33" s="40" t="s">
        <v>25</v>
      </c>
      <c r="U33" s="42" t="s">
        <v>295</v>
      </c>
      <c r="V33" s="42" t="s">
        <v>296</v>
      </c>
    </row>
    <row r="34" spans="1:22" s="45" customFormat="1" ht="15">
      <c r="A34" s="40" t="s">
        <v>297</v>
      </c>
      <c r="B34" s="40" t="s">
        <v>298</v>
      </c>
      <c r="C34" s="40">
        <v>2003</v>
      </c>
      <c r="D34" s="40" t="s">
        <v>22</v>
      </c>
      <c r="E34" s="40" t="s">
        <v>284</v>
      </c>
      <c r="F34" s="44">
        <v>14642</v>
      </c>
      <c r="G34" s="40" t="s">
        <v>244</v>
      </c>
      <c r="H34" s="40" t="s">
        <v>25</v>
      </c>
      <c r="I34" s="42" t="s">
        <v>191</v>
      </c>
      <c r="J34" s="41" t="s">
        <v>141</v>
      </c>
      <c r="K34" s="40" t="s">
        <v>179</v>
      </c>
      <c r="L34" s="40" t="s">
        <v>25</v>
      </c>
      <c r="M34" s="42" t="s">
        <v>299</v>
      </c>
      <c r="N34" s="44">
        <v>14671</v>
      </c>
      <c r="O34" s="40" t="s">
        <v>300</v>
      </c>
      <c r="P34" s="40" t="s">
        <v>25</v>
      </c>
      <c r="Q34" s="42" t="s">
        <v>181</v>
      </c>
      <c r="R34" s="44">
        <v>29252</v>
      </c>
      <c r="S34" s="40" t="s">
        <v>301</v>
      </c>
      <c r="T34" s="40" t="s">
        <v>25</v>
      </c>
      <c r="U34" s="42" t="s">
        <v>201</v>
      </c>
      <c r="V34" s="42" t="s">
        <v>302</v>
      </c>
    </row>
    <row r="35" spans="1:22" s="45" customFormat="1" ht="15">
      <c r="A35" s="40" t="s">
        <v>303</v>
      </c>
      <c r="B35" s="40" t="s">
        <v>304</v>
      </c>
      <c r="C35" s="40">
        <v>2004</v>
      </c>
      <c r="D35" s="40" t="s">
        <v>122</v>
      </c>
      <c r="E35" s="40" t="s">
        <v>140</v>
      </c>
      <c r="F35" s="44">
        <v>14642</v>
      </c>
      <c r="G35" s="40" t="s">
        <v>150</v>
      </c>
      <c r="H35" s="40" t="s">
        <v>25</v>
      </c>
      <c r="I35" s="42" t="s">
        <v>305</v>
      </c>
      <c r="J35" s="44">
        <v>10990</v>
      </c>
      <c r="K35" s="40" t="s">
        <v>306</v>
      </c>
      <c r="L35" s="40" t="s">
        <v>25</v>
      </c>
      <c r="M35" s="42" t="s">
        <v>291</v>
      </c>
      <c r="N35" s="43">
        <v>41184</v>
      </c>
      <c r="O35" s="40" t="s">
        <v>307</v>
      </c>
      <c r="P35" s="40" t="s">
        <v>25</v>
      </c>
      <c r="Q35" s="42" t="s">
        <v>201</v>
      </c>
      <c r="R35" s="44">
        <v>10990</v>
      </c>
      <c r="S35" s="40" t="s">
        <v>93</v>
      </c>
      <c r="T35" s="40" t="s">
        <v>25</v>
      </c>
      <c r="U35" s="42" t="s">
        <v>308</v>
      </c>
      <c r="V35" s="42" t="s">
        <v>309</v>
      </c>
    </row>
    <row r="36" spans="1:22" s="45" customFormat="1" ht="15">
      <c r="A36" s="40" t="s">
        <v>310</v>
      </c>
      <c r="B36" s="40" t="s">
        <v>311</v>
      </c>
      <c r="C36" s="40">
        <v>2001</v>
      </c>
      <c r="D36" s="40" t="s">
        <v>22</v>
      </c>
      <c r="E36" s="40" t="s">
        <v>47</v>
      </c>
      <c r="F36" s="44">
        <v>14642</v>
      </c>
      <c r="G36" s="40" t="s">
        <v>160</v>
      </c>
      <c r="H36" s="40" t="s">
        <v>25</v>
      </c>
      <c r="I36" s="42" t="s">
        <v>159</v>
      </c>
      <c r="J36" s="44">
        <v>10990</v>
      </c>
      <c r="K36" s="40" t="s">
        <v>202</v>
      </c>
      <c r="L36" s="40" t="s">
        <v>25</v>
      </c>
      <c r="M36" s="42" t="s">
        <v>27</v>
      </c>
      <c r="N36" s="44">
        <v>11018</v>
      </c>
      <c r="O36" s="40" t="s">
        <v>312</v>
      </c>
      <c r="P36" s="40" t="s">
        <v>25</v>
      </c>
      <c r="Q36" s="42" t="s">
        <v>174</v>
      </c>
      <c r="R36" s="44">
        <v>21947</v>
      </c>
      <c r="S36" s="40" t="s">
        <v>313</v>
      </c>
      <c r="T36" s="40" t="s">
        <v>25</v>
      </c>
      <c r="U36" s="42" t="s">
        <v>86</v>
      </c>
      <c r="V36" s="42" t="s">
        <v>314</v>
      </c>
    </row>
    <row r="37" spans="1:22" s="45" customFormat="1" ht="15">
      <c r="A37" s="40" t="s">
        <v>315</v>
      </c>
      <c r="B37" s="40" t="s">
        <v>316</v>
      </c>
      <c r="C37" s="40">
        <v>2001</v>
      </c>
      <c r="D37" s="40" t="s">
        <v>22</v>
      </c>
      <c r="E37" s="40" t="s">
        <v>47</v>
      </c>
      <c r="F37" s="41" t="s">
        <v>25</v>
      </c>
      <c r="G37" s="40" t="s">
        <v>317</v>
      </c>
      <c r="H37" s="40" t="s">
        <v>25</v>
      </c>
      <c r="I37" s="42" t="s">
        <v>317</v>
      </c>
      <c r="J37" s="41" t="s">
        <v>25</v>
      </c>
      <c r="K37" s="40" t="s">
        <v>317</v>
      </c>
      <c r="L37" s="40" t="s">
        <v>25</v>
      </c>
      <c r="M37" s="42" t="s">
        <v>317</v>
      </c>
      <c r="N37" s="44">
        <v>11018</v>
      </c>
      <c r="O37" s="40" t="s">
        <v>318</v>
      </c>
      <c r="P37" s="40" t="s">
        <v>25</v>
      </c>
      <c r="Q37" s="42" t="s">
        <v>245</v>
      </c>
      <c r="R37" s="44">
        <v>18323</v>
      </c>
      <c r="S37" s="40" t="s">
        <v>73</v>
      </c>
      <c r="T37" s="40" t="s">
        <v>25</v>
      </c>
      <c r="U37" s="42" t="s">
        <v>319</v>
      </c>
      <c r="V37" s="42" t="s">
        <v>320</v>
      </c>
    </row>
    <row r="38" spans="1:22" ht="15">
      <c r="A38" s="34" t="s">
        <v>321</v>
      </c>
      <c r="B38" s="34" t="s">
        <v>321</v>
      </c>
      <c r="C38" s="34"/>
      <c r="D38" s="34"/>
      <c r="E38" s="34"/>
      <c r="F38" s="35"/>
      <c r="G38" s="34"/>
      <c r="H38" s="34"/>
      <c r="I38" s="34"/>
      <c r="J38" s="35"/>
      <c r="K38" s="34"/>
      <c r="L38" s="34"/>
      <c r="M38" s="34"/>
      <c r="N38" s="35"/>
      <c r="O38" s="34"/>
      <c r="P38" s="34"/>
      <c r="Q38" s="34"/>
      <c r="R38" s="35"/>
      <c r="S38" s="34"/>
      <c r="T38" s="34"/>
      <c r="U38" s="34"/>
      <c r="V38" s="34"/>
    </row>
    <row r="39" ht="15">
      <c r="A39" s="6"/>
    </row>
    <row r="40" spans="1:22" s="36" customFormat="1" ht="12.75">
      <c r="A40" s="50" t="s">
        <v>97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s="36" customFormat="1" ht="12.75">
      <c r="A41" s="50" t="s">
        <v>98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s="36" customFormat="1" ht="12.75">
      <c r="A42" s="50" t="s">
        <v>99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s="36" customFormat="1" ht="12.75">
      <c r="A43" s="50" t="s">
        <v>100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18" s="36" customFormat="1" ht="12.75">
      <c r="A44" s="37"/>
      <c r="F44" s="38"/>
      <c r="J44" s="38"/>
      <c r="N44" s="38"/>
      <c r="R44" s="38"/>
    </row>
    <row r="45" spans="1:22" s="36" customFormat="1" ht="12.75">
      <c r="A45" s="50" t="s">
        <v>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s="36" customFormat="1" ht="12.75">
      <c r="A46" s="50" t="s">
        <v>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</sheetData>
  <sheetProtection/>
  <mergeCells count="9">
    <mergeCell ref="A43:V43"/>
    <mergeCell ref="A45:V45"/>
    <mergeCell ref="A46:V46"/>
    <mergeCell ref="A1:V1"/>
    <mergeCell ref="A2:V2"/>
    <mergeCell ref="A3:V3"/>
    <mergeCell ref="A40:V40"/>
    <mergeCell ref="A41:V41"/>
    <mergeCell ref="A42:V42"/>
  </mergeCells>
  <printOptions/>
  <pageMargins left="0.16" right="0.16" top="0.31" bottom="0.36" header="0.16" footer="0.16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zoomScalePageLayoutView="0" workbookViewId="0" topLeftCell="A1">
      <selection activeCell="A14" sqref="A14"/>
    </sheetView>
  </sheetViews>
  <sheetFormatPr defaultColWidth="9.140625" defaultRowHeight="15"/>
  <cols>
    <col min="1" max="1" width="4.57421875" style="0" customWidth="1"/>
    <col min="2" max="2" width="19.8515625" style="0" bestFit="1" customWidth="1"/>
    <col min="3" max="3" width="5.00390625" style="0" customWidth="1"/>
    <col min="4" max="4" width="22.7109375" style="0" bestFit="1" customWidth="1"/>
    <col min="5" max="5" width="22.421875" style="0" customWidth="1"/>
    <col min="6" max="6" width="5.421875" style="19" customWidth="1"/>
    <col min="7" max="7" width="6.421875" style="0" customWidth="1"/>
    <col min="8" max="8" width="5.421875" style="0" customWidth="1"/>
    <col min="9" max="9" width="8.00390625" style="0" customWidth="1"/>
    <col min="10" max="10" width="5.421875" style="19" customWidth="1"/>
    <col min="11" max="11" width="6.421875" style="0" customWidth="1"/>
    <col min="12" max="12" width="5.421875" style="0" customWidth="1"/>
    <col min="13" max="13" width="7.421875" style="0" customWidth="1"/>
    <col min="14" max="14" width="4.57421875" style="0" customWidth="1"/>
    <col min="15" max="15" width="6.421875" style="0" customWidth="1"/>
    <col min="16" max="16" width="5.421875" style="0" customWidth="1"/>
    <col min="17" max="17" width="7.421875" style="0" customWidth="1"/>
    <col min="18" max="18" width="4.57421875" style="0" customWidth="1"/>
    <col min="19" max="19" width="6.421875" style="0" customWidth="1"/>
    <col min="20" max="20" width="5.421875" style="0" customWidth="1"/>
    <col min="21" max="21" width="7.7109375" style="0" customWidth="1"/>
  </cols>
  <sheetData>
    <row r="1" spans="1:22" ht="23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31.5" customHeight="1">
      <c r="A2" s="54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23.25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2:22" ht="23.25" customHeight="1">
      <c r="B4" s="52" t="s">
        <v>6</v>
      </c>
      <c r="C4" s="52"/>
      <c r="D4" s="52"/>
      <c r="E4" s="4">
        <v>41084</v>
      </c>
      <c r="G4" s="20"/>
      <c r="H4" s="20"/>
      <c r="I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ht="15">
      <c r="A5" s="6"/>
    </row>
    <row r="6" spans="1:22" ht="15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21" t="s">
        <v>12</v>
      </c>
      <c r="G6" s="10" t="s">
        <v>13</v>
      </c>
      <c r="H6" s="10" t="s">
        <v>14</v>
      </c>
      <c r="I6" s="10" t="s">
        <v>15</v>
      </c>
      <c r="J6" s="21" t="s">
        <v>12</v>
      </c>
      <c r="K6" s="10" t="s">
        <v>13</v>
      </c>
      <c r="L6" s="10" t="s">
        <v>14</v>
      </c>
      <c r="M6" s="10" t="s">
        <v>16</v>
      </c>
      <c r="N6" s="10" t="s">
        <v>12</v>
      </c>
      <c r="O6" s="10" t="s">
        <v>13</v>
      </c>
      <c r="P6" s="10" t="s">
        <v>14</v>
      </c>
      <c r="Q6" s="10" t="s">
        <v>17</v>
      </c>
      <c r="R6" s="10" t="s">
        <v>12</v>
      </c>
      <c r="S6" s="10" t="s">
        <v>13</v>
      </c>
      <c r="T6" s="10" t="s">
        <v>14</v>
      </c>
      <c r="U6" s="10" t="s">
        <v>18</v>
      </c>
      <c r="V6" s="10" t="s">
        <v>19</v>
      </c>
    </row>
    <row r="7" spans="1:22" s="45" customFormat="1" ht="15">
      <c r="A7" s="46" t="s">
        <v>20</v>
      </c>
      <c r="B7" s="46" t="s">
        <v>21</v>
      </c>
      <c r="C7" s="46">
        <v>1998</v>
      </c>
      <c r="D7" s="46" t="s">
        <v>22</v>
      </c>
      <c r="E7" s="46" t="s">
        <v>23</v>
      </c>
      <c r="F7" s="44">
        <v>14702</v>
      </c>
      <c r="G7" s="46" t="s">
        <v>24</v>
      </c>
      <c r="H7" s="46" t="s">
        <v>25</v>
      </c>
      <c r="I7" s="47" t="s">
        <v>26</v>
      </c>
      <c r="J7" s="44">
        <v>14671</v>
      </c>
      <c r="K7" s="46" t="s">
        <v>27</v>
      </c>
      <c r="L7" s="46" t="s">
        <v>25</v>
      </c>
      <c r="M7" s="47" t="s">
        <v>28</v>
      </c>
      <c r="N7" s="48">
        <v>25659</v>
      </c>
      <c r="O7" s="46" t="s">
        <v>29</v>
      </c>
      <c r="P7" s="46" t="s">
        <v>25</v>
      </c>
      <c r="Q7" s="47" t="s">
        <v>30</v>
      </c>
      <c r="R7" s="49">
        <v>41186</v>
      </c>
      <c r="S7" s="46" t="s">
        <v>31</v>
      </c>
      <c r="T7" s="46" t="s">
        <v>25</v>
      </c>
      <c r="U7" s="47" t="s">
        <v>32</v>
      </c>
      <c r="V7" s="47" t="s">
        <v>33</v>
      </c>
    </row>
    <row r="8" spans="1:22" s="45" customFormat="1" ht="15">
      <c r="A8" s="46" t="s">
        <v>34</v>
      </c>
      <c r="B8" s="46" t="s">
        <v>35</v>
      </c>
      <c r="C8" s="46">
        <v>1997</v>
      </c>
      <c r="D8" s="46" t="s">
        <v>22</v>
      </c>
      <c r="E8" s="46" t="s">
        <v>23</v>
      </c>
      <c r="F8" s="44">
        <v>14671</v>
      </c>
      <c r="G8" s="46" t="s">
        <v>36</v>
      </c>
      <c r="H8" s="46" t="s">
        <v>25</v>
      </c>
      <c r="I8" s="47" t="s">
        <v>37</v>
      </c>
      <c r="J8" s="44">
        <v>14642</v>
      </c>
      <c r="K8" s="46" t="s">
        <v>38</v>
      </c>
      <c r="L8" s="46" t="s">
        <v>25</v>
      </c>
      <c r="M8" s="47" t="s">
        <v>39</v>
      </c>
      <c r="N8" s="48">
        <v>21976</v>
      </c>
      <c r="O8" s="46" t="s">
        <v>40</v>
      </c>
      <c r="P8" s="46" t="s">
        <v>25</v>
      </c>
      <c r="Q8" s="47" t="s">
        <v>41</v>
      </c>
      <c r="R8" s="48">
        <v>25628</v>
      </c>
      <c r="S8" s="46" t="s">
        <v>42</v>
      </c>
      <c r="T8" s="46" t="s">
        <v>25</v>
      </c>
      <c r="U8" s="47" t="s">
        <v>43</v>
      </c>
      <c r="V8" s="47" t="s">
        <v>44</v>
      </c>
    </row>
    <row r="9" spans="1:22" s="45" customFormat="1" ht="15">
      <c r="A9" s="46" t="s">
        <v>45</v>
      </c>
      <c r="B9" s="46" t="s">
        <v>46</v>
      </c>
      <c r="C9" s="46">
        <v>1998</v>
      </c>
      <c r="D9" s="46" t="s">
        <v>22</v>
      </c>
      <c r="E9" s="46" t="s">
        <v>47</v>
      </c>
      <c r="F9" s="44">
        <v>43891</v>
      </c>
      <c r="G9" s="46" t="s">
        <v>48</v>
      </c>
      <c r="H9" s="46" t="s">
        <v>25</v>
      </c>
      <c r="I9" s="47" t="s">
        <v>49</v>
      </c>
      <c r="J9" s="44" t="s">
        <v>50</v>
      </c>
      <c r="K9" s="46" t="s">
        <v>51</v>
      </c>
      <c r="L9" s="46" t="s">
        <v>25</v>
      </c>
      <c r="M9" s="47" t="s">
        <v>52</v>
      </c>
      <c r="N9" s="48">
        <v>29281</v>
      </c>
      <c r="O9" s="46" t="s">
        <v>53</v>
      </c>
      <c r="P9" s="46" t="s">
        <v>25</v>
      </c>
      <c r="Q9" s="47" t="s">
        <v>54</v>
      </c>
      <c r="R9" s="48">
        <v>25628</v>
      </c>
      <c r="S9" s="46" t="s">
        <v>55</v>
      </c>
      <c r="T9" s="46" t="s">
        <v>25</v>
      </c>
      <c r="U9" s="47" t="s">
        <v>56</v>
      </c>
      <c r="V9" s="47" t="s">
        <v>57</v>
      </c>
    </row>
    <row r="10" spans="1:22" s="45" customFormat="1" ht="15">
      <c r="A10" s="46" t="s">
        <v>58</v>
      </c>
      <c r="B10" s="46" t="s">
        <v>59</v>
      </c>
      <c r="C10" s="46">
        <v>1998</v>
      </c>
      <c r="D10" s="46" t="s">
        <v>22</v>
      </c>
      <c r="E10" s="46" t="s">
        <v>47</v>
      </c>
      <c r="F10" s="44">
        <v>43891</v>
      </c>
      <c r="G10" s="46" t="s">
        <v>48</v>
      </c>
      <c r="H10" s="46" t="s">
        <v>25</v>
      </c>
      <c r="I10" s="47" t="s">
        <v>49</v>
      </c>
      <c r="J10" s="44">
        <v>21947</v>
      </c>
      <c r="K10" s="46" t="s">
        <v>60</v>
      </c>
      <c r="L10" s="46" t="s">
        <v>25</v>
      </c>
      <c r="M10" s="47" t="s">
        <v>61</v>
      </c>
      <c r="N10" s="48">
        <v>18323</v>
      </c>
      <c r="O10" s="46" t="s">
        <v>38</v>
      </c>
      <c r="P10" s="46" t="s">
        <v>25</v>
      </c>
      <c r="Q10" s="47" t="s">
        <v>62</v>
      </c>
      <c r="R10" s="48">
        <v>29281</v>
      </c>
      <c r="S10" s="46" t="s">
        <v>63</v>
      </c>
      <c r="T10" s="46" t="s">
        <v>25</v>
      </c>
      <c r="U10" s="47" t="s">
        <v>56</v>
      </c>
      <c r="V10" s="47" t="s">
        <v>64</v>
      </c>
    </row>
    <row r="11" spans="1:22" ht="15">
      <c r="A11" s="22" t="s">
        <v>65</v>
      </c>
      <c r="B11" s="22" t="s">
        <v>66</v>
      </c>
      <c r="C11" s="22">
        <v>1996</v>
      </c>
      <c r="D11" s="22" t="s">
        <v>67</v>
      </c>
      <c r="E11" s="22" t="s">
        <v>68</v>
      </c>
      <c r="F11" s="23" t="s">
        <v>50</v>
      </c>
      <c r="G11" s="22" t="s">
        <v>69</v>
      </c>
      <c r="H11" s="22" t="s">
        <v>25</v>
      </c>
      <c r="I11" s="24" t="s">
        <v>70</v>
      </c>
      <c r="J11" s="23">
        <v>18295</v>
      </c>
      <c r="K11" s="22" t="s">
        <v>71</v>
      </c>
      <c r="L11" s="22" t="s">
        <v>25</v>
      </c>
      <c r="M11" s="24" t="s">
        <v>72</v>
      </c>
      <c r="N11" s="25">
        <v>29281</v>
      </c>
      <c r="O11" s="22" t="s">
        <v>73</v>
      </c>
      <c r="P11" s="22" t="s">
        <v>25</v>
      </c>
      <c r="Q11" s="24" t="s">
        <v>74</v>
      </c>
      <c r="R11" s="25">
        <v>25628</v>
      </c>
      <c r="S11" s="22" t="s">
        <v>63</v>
      </c>
      <c r="T11" s="22" t="s">
        <v>25</v>
      </c>
      <c r="U11" s="24" t="s">
        <v>32</v>
      </c>
      <c r="V11" s="24" t="s">
        <v>75</v>
      </c>
    </row>
    <row r="12" spans="1:22" ht="15">
      <c r="A12" s="22" t="s">
        <v>76</v>
      </c>
      <c r="B12" s="22" t="s">
        <v>77</v>
      </c>
      <c r="C12" s="22">
        <v>1985</v>
      </c>
      <c r="D12" s="22" t="s">
        <v>78</v>
      </c>
      <c r="E12" s="22" t="s">
        <v>79</v>
      </c>
      <c r="F12" s="23">
        <v>14642</v>
      </c>
      <c r="G12" s="22" t="s">
        <v>80</v>
      </c>
      <c r="H12" s="22" t="s">
        <v>25</v>
      </c>
      <c r="I12" s="24" t="s">
        <v>81</v>
      </c>
      <c r="J12" s="23">
        <v>10990</v>
      </c>
      <c r="K12" s="22" t="s">
        <v>82</v>
      </c>
      <c r="L12" s="22" t="s">
        <v>25</v>
      </c>
      <c r="M12" s="24" t="s">
        <v>83</v>
      </c>
      <c r="N12" s="25">
        <v>11018</v>
      </c>
      <c r="O12" s="22" t="s">
        <v>84</v>
      </c>
      <c r="P12" s="22" t="s">
        <v>25</v>
      </c>
      <c r="Q12" s="24" t="s">
        <v>85</v>
      </c>
      <c r="R12" s="25">
        <v>18323</v>
      </c>
      <c r="S12" s="22" t="s">
        <v>86</v>
      </c>
      <c r="T12" s="22" t="s">
        <v>25</v>
      </c>
      <c r="U12" s="24" t="s">
        <v>87</v>
      </c>
      <c r="V12" s="24" t="s">
        <v>88</v>
      </c>
    </row>
    <row r="13" spans="1:22" ht="15">
      <c r="A13" s="22" t="s">
        <v>89</v>
      </c>
      <c r="B13" s="22" t="s">
        <v>90</v>
      </c>
      <c r="C13" s="22">
        <v>1998</v>
      </c>
      <c r="D13" s="22" t="s">
        <v>78</v>
      </c>
      <c r="E13" s="22" t="s">
        <v>79</v>
      </c>
      <c r="F13" s="23">
        <v>14642</v>
      </c>
      <c r="G13" s="22" t="s">
        <v>91</v>
      </c>
      <c r="H13" s="22" t="s">
        <v>25</v>
      </c>
      <c r="I13" s="24" t="s">
        <v>54</v>
      </c>
      <c r="J13" s="23">
        <v>10990</v>
      </c>
      <c r="K13" s="22" t="s">
        <v>92</v>
      </c>
      <c r="L13" s="22" t="s">
        <v>25</v>
      </c>
      <c r="M13" s="24" t="s">
        <v>52</v>
      </c>
      <c r="N13" s="25">
        <v>21976</v>
      </c>
      <c r="O13" s="22" t="s">
        <v>93</v>
      </c>
      <c r="P13" s="22" t="s">
        <v>25</v>
      </c>
      <c r="Q13" s="24" t="s">
        <v>94</v>
      </c>
      <c r="R13" s="25">
        <v>32905</v>
      </c>
      <c r="S13" s="22" t="s">
        <v>93</v>
      </c>
      <c r="T13" s="22" t="s">
        <v>25</v>
      </c>
      <c r="U13" s="24" t="s">
        <v>95</v>
      </c>
      <c r="V13" s="24" t="s">
        <v>96</v>
      </c>
    </row>
    <row r="14" spans="1:22" ht="15">
      <c r="A14" s="26"/>
      <c r="B14" s="26"/>
      <c r="C14" s="26"/>
      <c r="D14" s="26"/>
      <c r="E14" s="26"/>
      <c r="F14" s="27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15">
      <c r="A15" s="6"/>
    </row>
    <row r="16" spans="1:22" s="28" customFormat="1" ht="15.75" customHeight="1">
      <c r="A16" s="55" t="s">
        <v>97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28" customFormat="1" ht="15.75" customHeight="1">
      <c r="A17" s="55" t="s">
        <v>98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28" customFormat="1" ht="15.75" customHeight="1">
      <c r="A18" s="55" t="s">
        <v>99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28" customFormat="1" ht="15.75" customHeight="1">
      <c r="A19" s="55" t="s">
        <v>100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18" s="28" customFormat="1" ht="15.75">
      <c r="A20" s="29"/>
      <c r="F20" s="30"/>
      <c r="J20" s="30"/>
      <c r="N20" s="30"/>
      <c r="R20" s="30"/>
    </row>
    <row r="21" spans="1:22" s="28" customFormat="1" ht="18" customHeight="1">
      <c r="A21" s="55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28" customFormat="1" ht="18" customHeight="1">
      <c r="A22" s="55" t="s">
        <v>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</sheetData>
  <sheetProtection/>
  <mergeCells count="10">
    <mergeCell ref="A18:V18"/>
    <mergeCell ref="A19:V19"/>
    <mergeCell ref="A21:V21"/>
    <mergeCell ref="A22:V22"/>
    <mergeCell ref="A1:V1"/>
    <mergeCell ref="A2:V2"/>
    <mergeCell ref="A3:V3"/>
    <mergeCell ref="B4:D4"/>
    <mergeCell ref="A16:V16"/>
    <mergeCell ref="A17:V17"/>
  </mergeCells>
  <printOptions/>
  <pageMargins left="0.16" right="0.16" top="0.6" bottom="0.45" header="0.16" footer="0.16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421875" style="12" bestFit="1" customWidth="1"/>
    <col min="2" max="2" width="24.28125" style="0" bestFit="1" customWidth="1"/>
    <col min="3" max="3" width="5.57421875" style="0" bestFit="1" customWidth="1"/>
    <col min="4" max="4" width="22.7109375" style="0" bestFit="1" customWidth="1"/>
    <col min="5" max="5" width="24.28125" style="0" bestFit="1" customWidth="1"/>
    <col min="6" max="6" width="9.57421875" style="6" bestFit="1" customWidth="1"/>
    <col min="7" max="7" width="9.140625" style="7" bestFit="1" customWidth="1"/>
  </cols>
  <sheetData>
    <row r="1" spans="1:19" ht="21" customHeight="1">
      <c r="A1" s="57" t="s">
        <v>0</v>
      </c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 customHeight="1">
      <c r="A2" s="57" t="s">
        <v>1</v>
      </c>
      <c r="B2" s="57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57" t="s">
        <v>2</v>
      </c>
      <c r="B3" s="57"/>
      <c r="C3" s="57"/>
      <c r="D3" s="57"/>
      <c r="E3" s="57"/>
      <c r="F3" s="57"/>
      <c r="G3" s="5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3.25" customHeight="1">
      <c r="A4" s="2"/>
      <c r="B4" s="3" t="s">
        <v>3</v>
      </c>
      <c r="C4" s="3"/>
      <c r="D4" s="3"/>
      <c r="E4" s="4">
        <v>41084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15">
      <c r="A5" s="5"/>
    </row>
    <row r="6" spans="1:8" ht="15" customHeight="1">
      <c r="A6" s="8">
        <v>1</v>
      </c>
      <c r="B6" s="9" t="s">
        <v>22</v>
      </c>
      <c r="C6" s="9"/>
      <c r="D6" s="9"/>
      <c r="E6" s="10" t="s">
        <v>11</v>
      </c>
      <c r="F6" s="10" t="s">
        <v>322</v>
      </c>
      <c r="G6" s="11" t="s">
        <v>19</v>
      </c>
      <c r="H6" s="7"/>
    </row>
    <row r="7" spans="2:8" ht="15">
      <c r="B7" t="s">
        <v>102</v>
      </c>
      <c r="C7">
        <v>2001</v>
      </c>
      <c r="D7" t="s">
        <v>22</v>
      </c>
      <c r="E7" t="s">
        <v>103</v>
      </c>
      <c r="F7" s="6">
        <v>1</v>
      </c>
      <c r="G7" s="7">
        <v>47.083</v>
      </c>
      <c r="H7" s="7"/>
    </row>
    <row r="8" spans="2:8" ht="15">
      <c r="B8" t="s">
        <v>21</v>
      </c>
      <c r="C8">
        <v>1998</v>
      </c>
      <c r="D8" t="s">
        <v>22</v>
      </c>
      <c r="E8" t="s">
        <v>23</v>
      </c>
      <c r="F8" s="6">
        <v>2</v>
      </c>
      <c r="G8" s="7">
        <v>47.95</v>
      </c>
      <c r="H8" s="7"/>
    </row>
    <row r="9" spans="2:8" ht="15">
      <c r="B9" s="12" t="s">
        <v>323</v>
      </c>
      <c r="G9" s="13">
        <v>95.033</v>
      </c>
      <c r="H9" s="7"/>
    </row>
    <row r="10" spans="1:7" ht="15" customHeight="1">
      <c r="A10" s="8">
        <v>2</v>
      </c>
      <c r="B10" s="9" t="s">
        <v>78</v>
      </c>
      <c r="C10" s="9"/>
      <c r="D10" s="9"/>
      <c r="E10" s="10" t="s">
        <v>11</v>
      </c>
      <c r="F10" s="10" t="s">
        <v>322</v>
      </c>
      <c r="G10" s="11" t="s">
        <v>19</v>
      </c>
    </row>
    <row r="11" spans="2:7" ht="15">
      <c r="B11" t="s">
        <v>129</v>
      </c>
      <c r="C11">
        <v>2002</v>
      </c>
      <c r="D11" t="s">
        <v>78</v>
      </c>
      <c r="E11" t="s">
        <v>130</v>
      </c>
      <c r="F11" s="6">
        <v>1</v>
      </c>
      <c r="G11" s="7">
        <v>42.367</v>
      </c>
    </row>
    <row r="12" spans="2:7" ht="15">
      <c r="B12" t="s">
        <v>77</v>
      </c>
      <c r="C12">
        <v>1985</v>
      </c>
      <c r="D12" t="s">
        <v>78</v>
      </c>
      <c r="E12" t="s">
        <v>79</v>
      </c>
      <c r="F12" s="6">
        <v>2</v>
      </c>
      <c r="G12" s="7">
        <v>42</v>
      </c>
    </row>
    <row r="13" spans="2:7" ht="15">
      <c r="B13" s="12" t="s">
        <v>323</v>
      </c>
      <c r="G13" s="13">
        <v>84.36699999999999</v>
      </c>
    </row>
    <row r="14" spans="1:7" ht="15" customHeight="1">
      <c r="A14" s="8">
        <v>3</v>
      </c>
      <c r="B14" s="9" t="s">
        <v>67</v>
      </c>
      <c r="C14" s="9"/>
      <c r="D14" s="9"/>
      <c r="E14" s="10" t="s">
        <v>11</v>
      </c>
      <c r="F14" s="10" t="s">
        <v>322</v>
      </c>
      <c r="G14" s="11" t="s">
        <v>19</v>
      </c>
    </row>
    <row r="15" spans="2:7" ht="15">
      <c r="B15" t="s">
        <v>178</v>
      </c>
      <c r="C15">
        <v>2002</v>
      </c>
      <c r="D15" t="s">
        <v>67</v>
      </c>
      <c r="E15" t="s">
        <v>68</v>
      </c>
      <c r="F15" s="6">
        <v>1</v>
      </c>
      <c r="G15" s="7">
        <v>41.033</v>
      </c>
    </row>
    <row r="16" spans="2:7" ht="15">
      <c r="B16" t="s">
        <v>66</v>
      </c>
      <c r="C16">
        <v>1996</v>
      </c>
      <c r="D16" t="s">
        <v>67</v>
      </c>
      <c r="E16" t="s">
        <v>68</v>
      </c>
      <c r="F16" s="6">
        <v>2</v>
      </c>
      <c r="G16" s="7">
        <v>43.217</v>
      </c>
    </row>
    <row r="17" spans="2:7" ht="15">
      <c r="B17" s="12" t="s">
        <v>323</v>
      </c>
      <c r="G17" s="13">
        <v>84.25</v>
      </c>
    </row>
    <row r="18" spans="1:7" ht="6" customHeight="1">
      <c r="A18" s="14"/>
      <c r="B18" s="15"/>
      <c r="C18" s="15"/>
      <c r="D18" s="15"/>
      <c r="E18" s="15"/>
      <c r="F18" s="16"/>
      <c r="G18" s="17"/>
    </row>
    <row r="19" ht="6" customHeight="1"/>
    <row r="20" spans="1:19" ht="15" customHeight="1">
      <c r="A20" s="50" t="s">
        <v>4</v>
      </c>
      <c r="B20" s="50"/>
      <c r="C20" s="50"/>
      <c r="D20" s="50"/>
      <c r="E20" s="50"/>
      <c r="F20" s="50"/>
      <c r="G20" s="5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" customHeight="1">
      <c r="A21" s="50" t="s">
        <v>5</v>
      </c>
      <c r="B21" s="50"/>
      <c r="C21" s="50"/>
      <c r="D21" s="50"/>
      <c r="E21" s="50"/>
      <c r="F21" s="50"/>
      <c r="G21" s="5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</sheetData>
  <sheetProtection/>
  <mergeCells count="5">
    <mergeCell ref="A1:G1"/>
    <mergeCell ref="A2:G2"/>
    <mergeCell ref="A3:G3"/>
    <mergeCell ref="A20:G20"/>
    <mergeCell ref="A21:G21"/>
  </mergeCells>
  <printOptions/>
  <pageMargins left="0.4" right="0.2755905511811024" top="0.62" bottom="0.16" header="0.16" footer="0.16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zoomScalePageLayoutView="0" workbookViewId="0" topLeftCell="A1">
      <selection activeCell="A3" sqref="A3:X3"/>
    </sheetView>
  </sheetViews>
  <sheetFormatPr defaultColWidth="9.140625" defaultRowHeight="15"/>
  <cols>
    <col min="1" max="1" width="4.57421875" style="39" customWidth="1"/>
    <col min="2" max="2" width="17.140625" style="39" customWidth="1"/>
    <col min="3" max="3" width="5.00390625" style="39" customWidth="1"/>
    <col min="4" max="4" width="22.7109375" style="39" bestFit="1" customWidth="1"/>
    <col min="5" max="5" width="6.57421875" style="39" hidden="1" customWidth="1"/>
    <col min="6" max="6" width="4.57421875" style="39" bestFit="1" customWidth="1"/>
    <col min="7" max="7" width="5.57421875" style="39" bestFit="1" customWidth="1"/>
    <col min="8" max="8" width="4.57421875" style="39" bestFit="1" customWidth="1"/>
    <col min="9" max="9" width="8.00390625" style="39" customWidth="1"/>
    <col min="10" max="10" width="4.57421875" style="39" bestFit="1" customWidth="1"/>
    <col min="11" max="11" width="5.57421875" style="39" bestFit="1" customWidth="1"/>
    <col min="12" max="12" width="4.57421875" style="39" bestFit="1" customWidth="1"/>
    <col min="13" max="13" width="6.57421875" style="39" customWidth="1"/>
    <col min="14" max="14" width="4.57421875" style="39" bestFit="1" customWidth="1"/>
    <col min="15" max="15" width="5.57421875" style="39" bestFit="1" customWidth="1"/>
    <col min="16" max="16" width="4.57421875" style="39" bestFit="1" customWidth="1"/>
    <col min="17" max="17" width="7.421875" style="39" customWidth="1"/>
    <col min="18" max="18" width="4.57421875" style="39" customWidth="1"/>
    <col min="19" max="19" width="5.57421875" style="39" customWidth="1"/>
    <col min="20" max="20" width="4.57421875" style="39" customWidth="1"/>
    <col min="21" max="21" width="7.7109375" style="39" customWidth="1"/>
    <col min="22" max="22" width="7.8515625" style="39" customWidth="1"/>
    <col min="23" max="23" width="9.140625" style="39" customWidth="1"/>
    <col min="24" max="24" width="11.57421875" style="39" customWidth="1"/>
    <col min="25" max="16384" width="9.140625" style="39" customWidth="1"/>
  </cols>
  <sheetData>
    <row r="1" spans="1:24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21" customHeight="1">
      <c r="A2" s="57" t="s">
        <v>324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1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2" ht="21">
      <c r="A4" s="2"/>
      <c r="B4" s="57" t="s">
        <v>325</v>
      </c>
      <c r="C4" s="57"/>
      <c r="D4" s="57"/>
      <c r="E4" s="58">
        <v>41084</v>
      </c>
      <c r="F4" s="58"/>
      <c r="G4" s="58"/>
      <c r="H4" s="58"/>
      <c r="I4" s="58"/>
      <c r="J4" s="59"/>
      <c r="K4" s="60"/>
      <c r="L4" s="59"/>
      <c r="M4" s="60"/>
      <c r="N4" s="59"/>
      <c r="O4" s="60"/>
      <c r="P4" s="59"/>
      <c r="Q4" s="60"/>
      <c r="R4" s="59"/>
      <c r="S4" s="60"/>
      <c r="T4" s="59"/>
      <c r="U4" s="60"/>
      <c r="V4" s="60"/>
    </row>
    <row r="5" ht="23.25">
      <c r="A5" s="61"/>
    </row>
    <row r="6" spans="1:24" ht="15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12</v>
      </c>
      <c r="K6" s="10" t="s">
        <v>13</v>
      </c>
      <c r="L6" s="10" t="s">
        <v>14</v>
      </c>
      <c r="M6" s="10" t="s">
        <v>16</v>
      </c>
      <c r="N6" s="10" t="s">
        <v>12</v>
      </c>
      <c r="O6" s="10" t="s">
        <v>13</v>
      </c>
      <c r="P6" s="10" t="s">
        <v>14</v>
      </c>
      <c r="Q6" s="10" t="s">
        <v>17</v>
      </c>
      <c r="R6" s="10" t="s">
        <v>12</v>
      </c>
      <c r="S6" s="10" t="s">
        <v>13</v>
      </c>
      <c r="T6" s="10" t="s">
        <v>14</v>
      </c>
      <c r="U6" s="10" t="s">
        <v>18</v>
      </c>
      <c r="V6" s="10" t="s">
        <v>19</v>
      </c>
      <c r="W6" s="10" t="s">
        <v>326</v>
      </c>
      <c r="X6" s="10" t="s">
        <v>327</v>
      </c>
    </row>
    <row r="7" spans="1:24" ht="14.25" customHeight="1">
      <c r="A7" s="22">
        <v>1</v>
      </c>
      <c r="B7" s="22" t="s">
        <v>328</v>
      </c>
      <c r="C7" s="22">
        <v>1976</v>
      </c>
      <c r="D7" s="22" t="s">
        <v>122</v>
      </c>
      <c r="E7" s="22"/>
      <c r="F7" s="62"/>
      <c r="G7" s="63">
        <v>9.45</v>
      </c>
      <c r="H7" s="62"/>
      <c r="I7" s="64">
        <f aca="true" t="shared" si="0" ref="I7:I12">F7+G7-H7</f>
        <v>9.45</v>
      </c>
      <c r="J7" s="62"/>
      <c r="K7" s="63">
        <v>0</v>
      </c>
      <c r="L7" s="62"/>
      <c r="M7" s="64">
        <f aca="true" t="shared" si="1" ref="M7:M12">J7+K7-L7</f>
        <v>0</v>
      </c>
      <c r="N7" s="62"/>
      <c r="O7" s="63">
        <v>8.5</v>
      </c>
      <c r="P7" s="62"/>
      <c r="Q7" s="64">
        <f aca="true" t="shared" si="2" ref="Q7:Q12">N7+O7-P7</f>
        <v>8.5</v>
      </c>
      <c r="R7" s="62"/>
      <c r="S7" s="63">
        <v>8.5</v>
      </c>
      <c r="T7" s="62"/>
      <c r="U7" s="64">
        <f aca="true" t="shared" si="3" ref="U7:U12">R7+S7-T7</f>
        <v>8.5</v>
      </c>
      <c r="V7" s="64">
        <f aca="true" t="shared" si="4" ref="V7:V12">LARGE(F7:U7,1)+LARGE(F7:U7,3)</f>
        <v>17.95</v>
      </c>
      <c r="W7" s="64">
        <f aca="true" t="shared" si="5" ref="W7:W12">(2012-C7-26)*0.1</f>
        <v>1</v>
      </c>
      <c r="X7" s="64">
        <f aca="true" t="shared" si="6" ref="X7:X12">V7+W7</f>
        <v>18.95</v>
      </c>
    </row>
    <row r="8" spans="1:24" ht="15">
      <c r="A8" s="22">
        <v>2</v>
      </c>
      <c r="B8" s="22" t="s">
        <v>329</v>
      </c>
      <c r="C8" s="22">
        <v>1968</v>
      </c>
      <c r="D8" s="22" t="s">
        <v>330</v>
      </c>
      <c r="E8" s="22"/>
      <c r="F8" s="62"/>
      <c r="G8" s="63">
        <v>7.3</v>
      </c>
      <c r="H8" s="62"/>
      <c r="I8" s="64">
        <f t="shared" si="0"/>
        <v>7.3</v>
      </c>
      <c r="J8" s="62"/>
      <c r="K8" s="63">
        <v>8.85</v>
      </c>
      <c r="L8" s="62"/>
      <c r="M8" s="64">
        <f t="shared" si="1"/>
        <v>8.85</v>
      </c>
      <c r="N8" s="62"/>
      <c r="O8" s="63">
        <v>7.45</v>
      </c>
      <c r="P8" s="62"/>
      <c r="Q8" s="64">
        <f t="shared" si="2"/>
        <v>7.45</v>
      </c>
      <c r="R8" s="62"/>
      <c r="S8" s="63">
        <v>8.25</v>
      </c>
      <c r="T8" s="62"/>
      <c r="U8" s="64">
        <f t="shared" si="3"/>
        <v>8.25</v>
      </c>
      <c r="V8" s="64">
        <f t="shared" si="4"/>
        <v>17.1</v>
      </c>
      <c r="W8" s="64">
        <f t="shared" si="5"/>
        <v>1.8</v>
      </c>
      <c r="X8" s="64">
        <f t="shared" si="6"/>
        <v>18.900000000000002</v>
      </c>
    </row>
    <row r="9" spans="1:24" ht="15">
      <c r="A9" s="22">
        <v>3</v>
      </c>
      <c r="B9" s="22" t="s">
        <v>331</v>
      </c>
      <c r="C9" s="22">
        <v>1976</v>
      </c>
      <c r="D9" s="22" t="s">
        <v>122</v>
      </c>
      <c r="E9" s="22"/>
      <c r="F9" s="62"/>
      <c r="G9" s="63">
        <v>9.15</v>
      </c>
      <c r="H9" s="62"/>
      <c r="I9" s="64">
        <f t="shared" si="0"/>
        <v>9.15</v>
      </c>
      <c r="J9" s="62"/>
      <c r="K9" s="63">
        <v>0</v>
      </c>
      <c r="L9" s="62"/>
      <c r="M9" s="64">
        <f t="shared" si="1"/>
        <v>0</v>
      </c>
      <c r="N9" s="62"/>
      <c r="O9" s="63">
        <v>5.9</v>
      </c>
      <c r="P9" s="62"/>
      <c r="Q9" s="64">
        <f t="shared" si="2"/>
        <v>5.9</v>
      </c>
      <c r="R9" s="62"/>
      <c r="S9" s="63">
        <v>7.25</v>
      </c>
      <c r="T9" s="62"/>
      <c r="U9" s="64">
        <f t="shared" si="3"/>
        <v>7.25</v>
      </c>
      <c r="V9" s="64">
        <f t="shared" si="4"/>
        <v>16.4</v>
      </c>
      <c r="W9" s="64">
        <f t="shared" si="5"/>
        <v>1</v>
      </c>
      <c r="X9" s="64">
        <f t="shared" si="6"/>
        <v>17.4</v>
      </c>
    </row>
    <row r="10" spans="1:24" ht="15">
      <c r="A10" s="22">
        <v>4</v>
      </c>
      <c r="B10" s="22" t="s">
        <v>332</v>
      </c>
      <c r="C10" s="22">
        <v>1976</v>
      </c>
      <c r="D10" s="22" t="s">
        <v>330</v>
      </c>
      <c r="E10" s="22"/>
      <c r="F10" s="62"/>
      <c r="G10" s="63">
        <v>7.95</v>
      </c>
      <c r="H10" s="62"/>
      <c r="I10" s="64">
        <f t="shared" si="0"/>
        <v>7.95</v>
      </c>
      <c r="J10" s="62"/>
      <c r="K10" s="63">
        <v>8.3</v>
      </c>
      <c r="L10" s="62"/>
      <c r="M10" s="64">
        <f t="shared" si="1"/>
        <v>8.3</v>
      </c>
      <c r="N10" s="62"/>
      <c r="O10" s="63">
        <v>6.75</v>
      </c>
      <c r="P10" s="62"/>
      <c r="Q10" s="64">
        <f t="shared" si="2"/>
        <v>6.75</v>
      </c>
      <c r="R10" s="62"/>
      <c r="S10" s="63">
        <v>7.6</v>
      </c>
      <c r="T10" s="62"/>
      <c r="U10" s="64">
        <f t="shared" si="3"/>
        <v>7.6</v>
      </c>
      <c r="V10" s="64">
        <f t="shared" si="4"/>
        <v>16.25</v>
      </c>
      <c r="W10" s="64">
        <f t="shared" si="5"/>
        <v>1</v>
      </c>
      <c r="X10" s="64">
        <f t="shared" si="6"/>
        <v>17.25</v>
      </c>
    </row>
    <row r="11" spans="1:24" ht="15">
      <c r="A11" s="22">
        <v>5</v>
      </c>
      <c r="B11" s="22" t="s">
        <v>333</v>
      </c>
      <c r="C11" s="22">
        <v>1975</v>
      </c>
      <c r="D11" s="22" t="s">
        <v>22</v>
      </c>
      <c r="E11" s="22"/>
      <c r="F11" s="62"/>
      <c r="G11" s="63">
        <v>8.75</v>
      </c>
      <c r="H11" s="62"/>
      <c r="I11" s="64">
        <f t="shared" si="0"/>
        <v>8.75</v>
      </c>
      <c r="J11" s="62"/>
      <c r="K11" s="63">
        <v>0</v>
      </c>
      <c r="L11" s="62"/>
      <c r="M11" s="64">
        <f t="shared" si="1"/>
        <v>0</v>
      </c>
      <c r="N11" s="62"/>
      <c r="O11" s="63">
        <v>7.2</v>
      </c>
      <c r="P11" s="62"/>
      <c r="Q11" s="64">
        <f t="shared" si="2"/>
        <v>7.2</v>
      </c>
      <c r="R11" s="62"/>
      <c r="S11" s="63">
        <v>6.9</v>
      </c>
      <c r="T11" s="62"/>
      <c r="U11" s="64">
        <f t="shared" si="3"/>
        <v>6.9</v>
      </c>
      <c r="V11" s="64">
        <f t="shared" si="4"/>
        <v>15.95</v>
      </c>
      <c r="W11" s="64">
        <f t="shared" si="5"/>
        <v>1.1</v>
      </c>
      <c r="X11" s="64">
        <f t="shared" si="6"/>
        <v>17.05</v>
      </c>
    </row>
    <row r="12" spans="1:24" ht="15">
      <c r="A12" s="22">
        <v>6</v>
      </c>
      <c r="B12" s="22" t="s">
        <v>334</v>
      </c>
      <c r="C12" s="22">
        <v>1975</v>
      </c>
      <c r="D12" s="22" t="s">
        <v>22</v>
      </c>
      <c r="E12" s="22"/>
      <c r="F12" s="62"/>
      <c r="G12" s="63">
        <v>7.9</v>
      </c>
      <c r="H12" s="62"/>
      <c r="I12" s="64">
        <f t="shared" si="0"/>
        <v>7.9</v>
      </c>
      <c r="J12" s="62"/>
      <c r="K12" s="63">
        <v>0</v>
      </c>
      <c r="L12" s="62"/>
      <c r="M12" s="64">
        <f t="shared" si="1"/>
        <v>0</v>
      </c>
      <c r="N12" s="62"/>
      <c r="O12" s="63">
        <v>6.85</v>
      </c>
      <c r="P12" s="62"/>
      <c r="Q12" s="64">
        <f t="shared" si="2"/>
        <v>6.85</v>
      </c>
      <c r="R12" s="62"/>
      <c r="S12" s="63">
        <v>6.4</v>
      </c>
      <c r="T12" s="62"/>
      <c r="U12" s="64">
        <f t="shared" si="3"/>
        <v>6.4</v>
      </c>
      <c r="V12" s="64">
        <f t="shared" si="4"/>
        <v>14.75</v>
      </c>
      <c r="W12" s="64">
        <f t="shared" si="5"/>
        <v>1.1</v>
      </c>
      <c r="X12" s="64">
        <f t="shared" si="6"/>
        <v>15.85</v>
      </c>
    </row>
    <row r="13" spans="1:24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ht="15">
      <c r="A14" s="6"/>
    </row>
    <row r="15" spans="1:22" ht="21">
      <c r="A15" s="2"/>
      <c r="B15" s="57" t="s">
        <v>335</v>
      </c>
      <c r="C15" s="57"/>
      <c r="D15" s="57"/>
      <c r="E15" s="58"/>
      <c r="F15" s="58"/>
      <c r="G15" s="58"/>
      <c r="H15" s="58"/>
      <c r="I15" s="58"/>
      <c r="J15" s="59"/>
      <c r="K15" s="60"/>
      <c r="L15" s="59"/>
      <c r="M15" s="60"/>
      <c r="N15" s="59"/>
      <c r="O15" s="60"/>
      <c r="P15" s="59"/>
      <c r="Q15" s="60"/>
      <c r="R15" s="59"/>
      <c r="S15" s="60"/>
      <c r="T15" s="59"/>
      <c r="U15" s="60"/>
      <c r="V15" s="60"/>
    </row>
    <row r="16" ht="23.25">
      <c r="A16" s="61"/>
    </row>
    <row r="17" spans="1:24" ht="15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0" t="s">
        <v>12</v>
      </c>
      <c r="G17" s="10" t="s">
        <v>13</v>
      </c>
      <c r="H17" s="10" t="s">
        <v>14</v>
      </c>
      <c r="I17" s="10" t="s">
        <v>15</v>
      </c>
      <c r="J17" s="10" t="s">
        <v>12</v>
      </c>
      <c r="K17" s="10" t="s">
        <v>13</v>
      </c>
      <c r="L17" s="10" t="s">
        <v>14</v>
      </c>
      <c r="M17" s="10" t="s">
        <v>16</v>
      </c>
      <c r="N17" s="10" t="s">
        <v>12</v>
      </c>
      <c r="O17" s="10" t="s">
        <v>13</v>
      </c>
      <c r="P17" s="10" t="s">
        <v>14</v>
      </c>
      <c r="Q17" s="10" t="s">
        <v>17</v>
      </c>
      <c r="R17" s="10" t="s">
        <v>12</v>
      </c>
      <c r="S17" s="10" t="s">
        <v>13</v>
      </c>
      <c r="T17" s="10" t="s">
        <v>14</v>
      </c>
      <c r="U17" s="10" t="s">
        <v>18</v>
      </c>
      <c r="V17" s="10" t="s">
        <v>19</v>
      </c>
      <c r="W17" s="10" t="s">
        <v>326</v>
      </c>
      <c r="X17" s="10" t="s">
        <v>327</v>
      </c>
    </row>
    <row r="18" spans="1:24" ht="15">
      <c r="A18" s="22">
        <v>1</v>
      </c>
      <c r="B18" s="22" t="s">
        <v>336</v>
      </c>
      <c r="C18" s="22">
        <v>1985</v>
      </c>
      <c r="D18" s="22" t="s">
        <v>330</v>
      </c>
      <c r="E18" s="22"/>
      <c r="F18" s="62">
        <v>2.4</v>
      </c>
      <c r="G18" s="63">
        <v>9.1</v>
      </c>
      <c r="H18" s="62"/>
      <c r="I18" s="64">
        <f>F18+G18-H18</f>
        <v>11.5</v>
      </c>
      <c r="J18" s="62">
        <v>2.4</v>
      </c>
      <c r="K18" s="63">
        <v>8</v>
      </c>
      <c r="L18" s="62"/>
      <c r="M18" s="64">
        <f>J18+K18-L18</f>
        <v>10.4</v>
      </c>
      <c r="N18" s="62">
        <v>3.3</v>
      </c>
      <c r="O18" s="63">
        <v>8.2</v>
      </c>
      <c r="P18" s="62"/>
      <c r="Q18" s="64">
        <f>N18+O18-P18</f>
        <v>11.5</v>
      </c>
      <c r="R18" s="62">
        <v>3.4</v>
      </c>
      <c r="S18" s="63">
        <v>7.8</v>
      </c>
      <c r="T18" s="62"/>
      <c r="U18" s="64">
        <f>R18+S18-T18</f>
        <v>11.2</v>
      </c>
      <c r="V18" s="64">
        <f>LARGE(F18:U18,1)+LARGE(F18:U18,2)</f>
        <v>23</v>
      </c>
      <c r="W18" s="64">
        <f>(2012-C18-26)*0.1</f>
        <v>0.1</v>
      </c>
      <c r="X18" s="64">
        <f>LARGE(F18:U18,1)+LARGE(F18:U18,2)+W18</f>
        <v>23.1</v>
      </c>
    </row>
    <row r="19" spans="1:2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ht="15">
      <c r="A20" s="6"/>
    </row>
    <row r="21" spans="1:24" ht="15">
      <c r="A21" s="22"/>
      <c r="B21" s="22"/>
      <c r="C21" s="22"/>
      <c r="D21" s="22"/>
      <c r="E21" s="22"/>
      <c r="F21" s="62"/>
      <c r="G21" s="63"/>
      <c r="H21" s="62"/>
      <c r="I21" s="64"/>
      <c r="J21" s="62"/>
      <c r="K21" s="63"/>
      <c r="L21" s="62"/>
      <c r="M21" s="64"/>
      <c r="N21" s="62"/>
      <c r="O21" s="63"/>
      <c r="P21" s="62"/>
      <c r="Q21" s="64"/>
      <c r="R21" s="62"/>
      <c r="S21" s="63"/>
      <c r="T21" s="62"/>
      <c r="U21" s="64"/>
      <c r="V21" s="64"/>
      <c r="W21" s="64"/>
      <c r="X21" s="64"/>
    </row>
    <row r="22" spans="1:24" ht="15" customHeight="1">
      <c r="A22" s="50" t="s">
        <v>337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ht="15">
      <c r="A23" s="6"/>
    </row>
    <row r="24" spans="1:24" ht="15" customHeight="1">
      <c r="A24" s="50" t="s">
        <v>338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5" customHeight="1">
      <c r="A25" s="50" t="s">
        <v>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</sheetData>
  <mergeCells count="10">
    <mergeCell ref="A22:X22"/>
    <mergeCell ref="A24:X24"/>
    <mergeCell ref="A25:X25"/>
    <mergeCell ref="A1:X1"/>
    <mergeCell ref="A2:X2"/>
    <mergeCell ref="A3:X3"/>
    <mergeCell ref="B4:D4"/>
    <mergeCell ref="E4:I4"/>
    <mergeCell ref="B15:D15"/>
    <mergeCell ref="E15:I15"/>
  </mergeCells>
  <printOptions/>
  <pageMargins left="0.16" right="0.16" top="0.41" bottom="0.61" header="0.16" footer="0.19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Lenka</cp:lastModifiedBy>
  <cp:lastPrinted>2012-06-25T11:16:54Z</cp:lastPrinted>
  <dcterms:created xsi:type="dcterms:W3CDTF">2012-06-24T23:50:10Z</dcterms:created>
  <dcterms:modified xsi:type="dcterms:W3CDTF">2012-09-20T16:28:58Z</dcterms:modified>
  <cp:category/>
  <cp:version/>
  <cp:contentType/>
  <cp:contentStatus/>
</cp:coreProperties>
</file>